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drawings/drawing3.xml" ContentType="application/vnd.openxmlformats-officedocument.drawing+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theme/themeOverride1.xml" ContentType="application/vnd.openxmlformats-officedocument.themeOverrid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4.xml" ContentType="application/vnd.openxmlformats-officedocument.drawing+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Owner\Desktop\旧データ\FrontPage Webs\Content\tyouzenji\"/>
    </mc:Choice>
  </mc:AlternateContent>
  <xr:revisionPtr revIDLastSave="0" documentId="13_ncr:1_{AAF04C1F-7E69-4624-843F-90A90304F364}" xr6:coauthVersionLast="47" xr6:coauthVersionMax="47" xr10:uidLastSave="{00000000-0000-0000-0000-000000000000}"/>
  <bookViews>
    <workbookView xWindow="-110" yWindow="-110" windowWidth="19420" windowHeight="11020" activeTab="2" xr2:uid="{00000000-000D-0000-FFFF-FFFF00000000}"/>
  </bookViews>
  <sheets>
    <sheet name="長滝・六厩" sheetId="1" r:id="rId1"/>
    <sheet name="年平均" sheetId="2" r:id="rId2"/>
    <sheet name="最高最低" sheetId="3" r:id="rId3"/>
    <sheet name="高鷲" sheetId="4" r:id="rId4"/>
    <sheet name="降水量の比較" sheetId="5" r:id="rId5"/>
  </sheets>
  <externalReferences>
    <externalReference r:id="rId6"/>
    <externalReference r:id="rId7"/>
    <externalReference r:id="rId8"/>
    <externalReference r:id="rId9"/>
  </externalReferences>
  <definedNames>
    <definedName name="_xlnm._FilterDatabase" localSheetId="0" hidden="1">長滝・六厩!$A$1:$AG$534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4" l="1"/>
  <c r="B14" i="4"/>
  <c r="E48" i="4"/>
  <c r="E49" i="4" s="1"/>
  <c r="Q54" i="5"/>
  <c r="B15" i="5"/>
  <c r="D15" i="5"/>
  <c r="E15" i="5"/>
  <c r="C15" i="5"/>
  <c r="P54" i="5"/>
  <c r="F2" i="4"/>
  <c r="F3" i="4"/>
  <c r="F4" i="4"/>
  <c r="F5" i="4"/>
  <c r="F6" i="4"/>
  <c r="F7" i="4"/>
  <c r="F8" i="4"/>
  <c r="F9" i="4"/>
  <c r="F10" i="4"/>
  <c r="F11" i="4"/>
  <c r="F12" i="4"/>
  <c r="F13" i="4"/>
  <c r="D2" i="4"/>
  <c r="D3" i="4"/>
  <c r="E3" i="4"/>
  <c r="D4" i="4"/>
  <c r="E4" i="4"/>
  <c r="D5" i="4"/>
  <c r="E5" i="4"/>
  <c r="D6" i="4"/>
  <c r="E6" i="4"/>
  <c r="D7" i="4"/>
  <c r="E7" i="4"/>
  <c r="D8" i="4"/>
  <c r="E8" i="4"/>
  <c r="D9" i="4"/>
  <c r="E9" i="4"/>
  <c r="D10" i="4"/>
  <c r="E10" i="4"/>
  <c r="D11" i="4"/>
  <c r="E11" i="4"/>
  <c r="D12" i="4"/>
  <c r="E12" i="4"/>
  <c r="D13" i="4"/>
  <c r="E13" i="4"/>
  <c r="E2" i="4"/>
  <c r="T15" i="2"/>
  <c r="S15" i="2"/>
  <c r="F3" i="2"/>
  <c r="F4" i="2"/>
  <c r="F5" i="2"/>
  <c r="F6" i="2"/>
  <c r="F7" i="2"/>
  <c r="F8" i="2"/>
  <c r="F9" i="2"/>
  <c r="F10" i="2"/>
  <c r="F11" i="2"/>
  <c r="F12" i="2"/>
  <c r="F13" i="2"/>
  <c r="F14" i="2"/>
  <c r="F15" i="2"/>
  <c r="F16" i="2"/>
  <c r="F17" i="2"/>
  <c r="F18" i="2"/>
  <c r="F19" i="2"/>
  <c r="F20" i="2"/>
  <c r="G20" i="2" s="1"/>
  <c r="D20" i="2" s="1"/>
  <c r="F21" i="2"/>
  <c r="F22" i="2"/>
  <c r="F23" i="2"/>
  <c r="F24" i="2"/>
  <c r="F25" i="2"/>
  <c r="F26" i="2"/>
  <c r="F27" i="2"/>
  <c r="F28" i="2"/>
  <c r="G28" i="2" s="1"/>
  <c r="D28" i="2" s="1"/>
  <c r="F29" i="2"/>
  <c r="F30" i="2"/>
  <c r="F31" i="2"/>
  <c r="F32" i="2"/>
  <c r="F33" i="2"/>
  <c r="F34" i="2"/>
  <c r="F35" i="2"/>
  <c r="F36" i="2"/>
  <c r="G36" i="2" s="1"/>
  <c r="D36" i="2" s="1"/>
  <c r="F37" i="2"/>
  <c r="F38" i="2"/>
  <c r="F39" i="2"/>
  <c r="F40" i="2"/>
  <c r="F41" i="2"/>
  <c r="F42" i="2"/>
  <c r="F43" i="2"/>
  <c r="F44" i="2"/>
  <c r="G44" i="2" s="1"/>
  <c r="D44" i="2" s="1"/>
  <c r="F45" i="2"/>
  <c r="F2" i="2"/>
  <c r="F1" i="2"/>
  <c r="G3" i="2" s="1"/>
  <c r="AI163" i="1"/>
  <c r="AH523" i="1"/>
  <c r="AH511" i="1"/>
  <c r="AH499" i="1"/>
  <c r="AH487" i="1"/>
  <c r="AH475" i="1"/>
  <c r="AH463" i="1"/>
  <c r="AH451" i="1"/>
  <c r="AH439" i="1"/>
  <c r="AH427" i="1"/>
  <c r="AH415" i="1"/>
  <c r="AH403" i="1"/>
  <c r="AH391" i="1"/>
  <c r="AH379" i="1"/>
  <c r="AH367" i="1"/>
  <c r="AH355" i="1"/>
  <c r="AH343" i="1"/>
  <c r="AH331" i="1"/>
  <c r="AH319" i="1"/>
  <c r="AH307" i="1"/>
  <c r="AH295" i="1"/>
  <c r="AH283" i="1"/>
  <c r="AH271" i="1"/>
  <c r="AH259" i="1"/>
  <c r="AH247" i="1"/>
  <c r="AH235" i="1"/>
  <c r="AH223" i="1"/>
  <c r="AH211" i="1"/>
  <c r="AH199" i="1"/>
  <c r="AH187" i="1"/>
  <c r="AH175" i="1"/>
  <c r="AH163" i="1"/>
  <c r="AH151" i="1"/>
  <c r="AH139" i="1"/>
  <c r="AH127" i="1"/>
  <c r="AH115" i="1"/>
  <c r="AH103" i="1"/>
  <c r="AH91" i="1"/>
  <c r="AH79" i="1"/>
  <c r="AH67" i="1"/>
  <c r="AH55" i="1"/>
  <c r="AH43" i="1"/>
  <c r="AH31" i="1"/>
  <c r="AH19" i="1"/>
  <c r="AH7" i="1"/>
  <c r="R7" i="1"/>
  <c r="R115" i="1"/>
  <c r="R523" i="1"/>
  <c r="R511" i="1"/>
  <c r="R499" i="1"/>
  <c r="R487" i="1"/>
  <c r="R475" i="1"/>
  <c r="R463" i="1"/>
  <c r="R451" i="1"/>
  <c r="R427" i="1"/>
  <c r="R439" i="1"/>
  <c r="R415" i="1"/>
  <c r="R403" i="1"/>
  <c r="R391" i="1"/>
  <c r="R379" i="1"/>
  <c r="R367" i="1"/>
  <c r="R355" i="1"/>
  <c r="R343" i="1"/>
  <c r="R331" i="1"/>
  <c r="R319" i="1"/>
  <c r="R307" i="1"/>
  <c r="R295" i="1"/>
  <c r="R283" i="1"/>
  <c r="R271" i="1"/>
  <c r="R259" i="1"/>
  <c r="R247" i="1"/>
  <c r="R235" i="1"/>
  <c r="R223" i="1"/>
  <c r="R211" i="1"/>
  <c r="R199" i="1"/>
  <c r="R187" i="1"/>
  <c r="R175" i="1"/>
  <c r="R163" i="1"/>
  <c r="R151" i="1"/>
  <c r="R139" i="1"/>
  <c r="R127" i="1"/>
  <c r="R103" i="1"/>
  <c r="R91" i="1"/>
  <c r="R79" i="1"/>
  <c r="R67" i="1"/>
  <c r="R55" i="1"/>
  <c r="R43" i="1"/>
  <c r="R31" i="1"/>
  <c r="R19" i="1"/>
  <c r="G2" i="2" l="1"/>
  <c r="G12" i="2"/>
  <c r="D12" i="2" s="1"/>
  <c r="G4" i="2"/>
  <c r="D4" i="2" s="1"/>
  <c r="G41" i="2"/>
  <c r="G33" i="2"/>
  <c r="E33" i="2" s="1"/>
  <c r="G25" i="2"/>
  <c r="D25" i="2" s="1"/>
  <c r="G17" i="2"/>
  <c r="D17" i="2" s="1"/>
  <c r="G9" i="2"/>
  <c r="G40" i="2"/>
  <c r="G32" i="2"/>
  <c r="G24" i="2"/>
  <c r="D24" i="2" s="1"/>
  <c r="G16" i="2"/>
  <c r="G8" i="2"/>
  <c r="G39" i="2"/>
  <c r="D39" i="2" s="1"/>
  <c r="G31" i="2"/>
  <c r="D31" i="2" s="1"/>
  <c r="G23" i="2"/>
  <c r="G15" i="2"/>
  <c r="G7" i="2"/>
  <c r="D7" i="2" s="1"/>
  <c r="G38" i="2"/>
  <c r="D38" i="2" s="1"/>
  <c r="G30" i="2"/>
  <c r="E30" i="2" s="1"/>
  <c r="G22" i="2"/>
  <c r="D22" i="2" s="1"/>
  <c r="G14" i="2"/>
  <c r="G6" i="2"/>
  <c r="G45" i="2"/>
  <c r="G37" i="2"/>
  <c r="D37" i="2" s="1"/>
  <c r="G29" i="2"/>
  <c r="G21" i="2"/>
  <c r="E21" i="2" s="1"/>
  <c r="G13" i="2"/>
  <c r="G5" i="2"/>
  <c r="D41" i="2"/>
  <c r="E41" i="2"/>
  <c r="D33" i="2"/>
  <c r="D9" i="2"/>
  <c r="E9" i="2"/>
  <c r="D40" i="2"/>
  <c r="E40" i="2"/>
  <c r="D3" i="2"/>
  <c r="E3" i="2"/>
  <c r="D23" i="2"/>
  <c r="E23" i="2"/>
  <c r="D15" i="2"/>
  <c r="E15" i="2"/>
  <c r="E7" i="2"/>
  <c r="D32" i="2"/>
  <c r="E32" i="2"/>
  <c r="D8" i="2"/>
  <c r="E8" i="2"/>
  <c r="E2" i="2"/>
  <c r="D2" i="2"/>
  <c r="D30" i="2"/>
  <c r="E22" i="2"/>
  <c r="D14" i="2"/>
  <c r="E14" i="2"/>
  <c r="D6" i="2"/>
  <c r="E6" i="2"/>
  <c r="D16" i="2"/>
  <c r="E16" i="2"/>
  <c r="D45" i="2"/>
  <c r="E45" i="2"/>
  <c r="E37" i="2"/>
  <c r="D29" i="2"/>
  <c r="E29" i="2"/>
  <c r="D13" i="2"/>
  <c r="E13" i="2"/>
  <c r="D5" i="2"/>
  <c r="E5" i="2"/>
  <c r="G42" i="2"/>
  <c r="G34" i="2"/>
  <c r="G26" i="2"/>
  <c r="G18" i="2"/>
  <c r="G10" i="2"/>
  <c r="E44" i="2"/>
  <c r="E36" i="2"/>
  <c r="E28" i="2"/>
  <c r="E20" i="2"/>
  <c r="E12" i="2"/>
  <c r="E4" i="2"/>
  <c r="G43" i="2"/>
  <c r="G35" i="2"/>
  <c r="G27" i="2"/>
  <c r="G19" i="2"/>
  <c r="G11" i="2"/>
  <c r="E31" i="2" l="1"/>
  <c r="E25" i="2"/>
  <c r="E39" i="2"/>
  <c r="E24" i="2"/>
  <c r="D21" i="2"/>
  <c r="E38" i="2"/>
  <c r="E17" i="2"/>
  <c r="D42" i="2"/>
  <c r="E42" i="2"/>
  <c r="D11" i="2"/>
  <c r="E11" i="2"/>
  <c r="D19" i="2"/>
  <c r="E19" i="2"/>
  <c r="D27" i="2"/>
  <c r="E27" i="2"/>
  <c r="D35" i="2"/>
  <c r="E35" i="2"/>
  <c r="D10" i="2"/>
  <c r="E10" i="2"/>
  <c r="D43" i="2"/>
  <c r="E43" i="2"/>
  <c r="D18" i="2"/>
  <c r="E18" i="2"/>
  <c r="D26" i="2"/>
  <c r="E26" i="2"/>
  <c r="D34" i="2"/>
  <c r="E34" i="2"/>
</calcChain>
</file>

<file path=xl/sharedStrings.xml><?xml version="1.0" encoding="utf-8"?>
<sst xmlns="http://schemas.openxmlformats.org/spreadsheetml/2006/main" count="240" uniqueCount="81">
  <si>
    <t>長滝</t>
  </si>
  <si>
    <t>六厩</t>
  </si>
  <si>
    <t>年月</t>
  </si>
  <si>
    <t>平均気温(℃)</t>
  </si>
  <si>
    <t>日最低気温の平均(℃)</t>
  </si>
  <si>
    <t>日最高気温の平均(℃)</t>
  </si>
  <si>
    <t>値</t>
  </si>
  <si>
    <t>意味</t>
  </si>
  <si>
    <t>解説</t>
  </si>
  <si>
    <t>平年値(℃)</t>
  </si>
  <si>
    <t>統計しない</t>
  </si>
  <si>
    <t>観測（統計）対象外の要素</t>
  </si>
  <si>
    <t>品質情報</t>
  </si>
  <si>
    <t>均質番号</t>
  </si>
  <si>
    <t>資料なし、未報告</t>
  </si>
  <si>
    <t>欠測（統計値が得られない）</t>
  </si>
  <si>
    <t>利用不適値</t>
  </si>
  <si>
    <t>利用に適さない</t>
  </si>
  <si>
    <t>疑問値</t>
  </si>
  <si>
    <t>値が非常に疑わしい</t>
  </si>
  <si>
    <t>資料不足値</t>
  </si>
  <si>
    <t>統計を行うためのもとデータに一定以上の欠落がある</t>
  </si>
  <si>
    <t>準正常値</t>
  </si>
  <si>
    <t>値がやや疑わしい（統計を行うための、もとデータに若干の欠落がある）</t>
  </si>
  <si>
    <t>正常値</t>
  </si>
  <si>
    <t>品質に問題がない（統計を行うための、もとデータに欠落がない）</t>
  </si>
  <si>
    <t>年平均</t>
    <rPh sb="0" eb="1">
      <t>ネン</t>
    </rPh>
    <rPh sb="1" eb="3">
      <t>ヘイキン</t>
    </rPh>
    <phoneticPr fontId="18"/>
  </si>
  <si>
    <t>年</t>
    <rPh sb="0" eb="1">
      <t>ネン</t>
    </rPh>
    <phoneticPr fontId="18"/>
  </si>
  <si>
    <t>ひるがの</t>
    <phoneticPr fontId="18"/>
  </si>
  <si>
    <t>長滝年平均
標高430ｍ</t>
    <rPh sb="0" eb="2">
      <t>ナガタキ</t>
    </rPh>
    <rPh sb="2" eb="5">
      <t>ネンヘイキン</t>
    </rPh>
    <rPh sb="6" eb="8">
      <t>ヒョウコウ</t>
    </rPh>
    <phoneticPr fontId="18"/>
  </si>
  <si>
    <t>六厩年平均
標高1015ｍ</t>
    <rPh sb="0" eb="1">
      <t>6</t>
    </rPh>
    <rPh sb="1" eb="2">
      <t>ウマヤ</t>
    </rPh>
    <rPh sb="2" eb="5">
      <t>ネンヘイキン</t>
    </rPh>
    <rPh sb="6" eb="8">
      <t>ヒョウコウ</t>
    </rPh>
    <phoneticPr fontId="18"/>
  </si>
  <si>
    <t>大鷲
534m</t>
    <rPh sb="0" eb="2">
      <t>オオワシ</t>
    </rPh>
    <phoneticPr fontId="18"/>
  </si>
  <si>
    <t>ひるがの
885m</t>
    <phoneticPr fontId="18"/>
  </si>
  <si>
    <t>最低気温</t>
    <phoneticPr fontId="18"/>
  </si>
  <si>
    <t>最低気温の平均</t>
    <phoneticPr fontId="18"/>
  </si>
  <si>
    <t>最高気温</t>
    <phoneticPr fontId="18"/>
  </si>
  <si>
    <t>最高気温の平均</t>
    <phoneticPr fontId="18"/>
  </si>
  <si>
    <t>最高気温の平均</t>
    <rPh sb="5" eb="7">
      <t>ヘイキン</t>
    </rPh>
    <phoneticPr fontId="18"/>
  </si>
  <si>
    <t>最低気温の平均</t>
    <rPh sb="5" eb="7">
      <t>ヘイキン</t>
    </rPh>
    <phoneticPr fontId="18"/>
  </si>
  <si>
    <t>長滝　平均気温と最高気温と最低気温</t>
    <rPh sb="0" eb="2">
      <t>ナガタキ</t>
    </rPh>
    <rPh sb="3" eb="5">
      <t>ヘイキン</t>
    </rPh>
    <rPh sb="5" eb="7">
      <t>キオン</t>
    </rPh>
    <rPh sb="8" eb="12">
      <t>サイコウキオン</t>
    </rPh>
    <rPh sb="13" eb="17">
      <t>サイテイキオン</t>
    </rPh>
    <phoneticPr fontId="18"/>
  </si>
  <si>
    <t>六厩　平均気温と最高気温と最低気温</t>
    <rPh sb="0" eb="1">
      <t>ロク</t>
    </rPh>
    <rPh sb="1" eb="2">
      <t>ウマヤ</t>
    </rPh>
    <phoneticPr fontId="18"/>
  </si>
  <si>
    <t>1ｍあたり</t>
    <phoneticPr fontId="18"/>
  </si>
  <si>
    <t>1955年</t>
    <rPh sb="4" eb="5">
      <t>ネン</t>
    </rPh>
    <phoneticPr fontId="18"/>
  </si>
  <si>
    <t>１月</t>
    <rPh sb="1" eb="2">
      <t>ガツ</t>
    </rPh>
    <phoneticPr fontId="18"/>
  </si>
  <si>
    <t>２月</t>
  </si>
  <si>
    <t>３月</t>
  </si>
  <si>
    <t>４月</t>
  </si>
  <si>
    <t>５月</t>
  </si>
  <si>
    <t>６月</t>
  </si>
  <si>
    <t>７月</t>
  </si>
  <si>
    <t>８月</t>
  </si>
  <si>
    <t>９月</t>
  </si>
  <si>
    <t>１０月</t>
  </si>
  <si>
    <t>１１月</t>
  </si>
  <si>
    <t>１２月</t>
  </si>
  <si>
    <t>長滝
430m</t>
    <rPh sb="0" eb="2">
      <t>ナガタキ</t>
    </rPh>
    <phoneticPr fontId="18"/>
  </si>
  <si>
    <t>六厩
1015m</t>
    <rPh sb="0" eb="2">
      <t>ムマイ</t>
    </rPh>
    <phoneticPr fontId="18"/>
  </si>
  <si>
    <t>(B2-C2)/585</t>
  </si>
  <si>
    <t>赤：長滝平均気温</t>
    <rPh sb="0" eb="1">
      <t>アカ</t>
    </rPh>
    <rPh sb="2" eb="4">
      <t>ナガタキ</t>
    </rPh>
    <rPh sb="4" eb="8">
      <t>ヘイキンキオン</t>
    </rPh>
    <phoneticPr fontId="18"/>
  </si>
  <si>
    <t>岐阜市</t>
    <rPh sb="2" eb="3">
      <t>シ</t>
    </rPh>
    <phoneticPr fontId="18"/>
  </si>
  <si>
    <t>尾鷲市</t>
    <rPh sb="2" eb="3">
      <t>シ</t>
    </rPh>
    <phoneticPr fontId="18"/>
  </si>
  <si>
    <t>平年値(mm)</t>
  </si>
  <si>
    <t>１月</t>
  </si>
  <si>
    <t>ひるがの㎜</t>
  </si>
  <si>
    <t>長滝㎜</t>
  </si>
  <si>
    <t>長滝積雪㎝</t>
  </si>
  <si>
    <t>ひるがの</t>
  </si>
  <si>
    <t>年間降水量</t>
  </si>
  <si>
    <t>月平均</t>
    <rPh sb="0" eb="3">
      <t>ツキヘイキン</t>
    </rPh>
    <phoneticPr fontId="18"/>
  </si>
  <si>
    <t>月気温</t>
    <rPh sb="0" eb="1">
      <t>ツキ</t>
    </rPh>
    <phoneticPr fontId="18"/>
  </si>
  <si>
    <t>月気温</t>
    <rPh sb="0" eb="1">
      <t>ツキ</t>
    </rPh>
    <rPh sb="1" eb="3">
      <t>キオン</t>
    </rPh>
    <phoneticPr fontId="18"/>
  </si>
  <si>
    <t>月平均</t>
    <rPh sb="0" eb="1">
      <t>ツキ</t>
    </rPh>
    <rPh sb="1" eb="3">
      <t>ヘイキン</t>
    </rPh>
    <phoneticPr fontId="18"/>
  </si>
  <si>
    <t>合計</t>
    <rPh sb="0" eb="2">
      <t>ゴウケイ</t>
    </rPh>
    <phoneticPr fontId="18"/>
  </si>
  <si>
    <t>平均</t>
    <rPh sb="0" eb="2">
      <t>ヘイキン</t>
    </rPh>
    <phoneticPr fontId="18"/>
  </si>
  <si>
    <t>例年</t>
    <rPh sb="0" eb="2">
      <t>レイネン</t>
    </rPh>
    <phoneticPr fontId="18"/>
  </si>
  <si>
    <t>大正１２年１９２３年高鷲１０時の気温</t>
    <rPh sb="0" eb="2">
      <t>タイショウ</t>
    </rPh>
    <rPh sb="4" eb="5">
      <t>ネン</t>
    </rPh>
    <rPh sb="9" eb="10">
      <t>ネン</t>
    </rPh>
    <rPh sb="10" eb="12">
      <t>タカス</t>
    </rPh>
    <rPh sb="14" eb="15">
      <t>ジ</t>
    </rPh>
    <rPh sb="16" eb="18">
      <t>キオン</t>
    </rPh>
    <phoneticPr fontId="18"/>
  </si>
  <si>
    <t>大正１４年</t>
    <rPh sb="0" eb="2">
      <t>タイショウ</t>
    </rPh>
    <rPh sb="4" eb="5">
      <t>ネン</t>
    </rPh>
    <phoneticPr fontId="18"/>
  </si>
  <si>
    <t>1日4回の主要時刻における気温の通報値を平均して求めています。 なお、この方法で計算できない場合は、日最高・最低気温を平均して計算しています。中間時刻の通報値も合わせて使う方がより正確な日平均気温を計算できますが、中間時刻の通報がある国とない国の間で計算値の系統的な違いが発生するのを防ぐために、主要時刻の通報値のみ使用しています。</t>
    <phoneticPr fontId="18"/>
  </si>
  <si>
    <t>大鷲予想気温</t>
    <rPh sb="0" eb="2">
      <t>オオワシ</t>
    </rPh>
    <rPh sb="2" eb="6">
      <t>ヨソウキオン</t>
    </rPh>
    <phoneticPr fontId="18"/>
  </si>
  <si>
    <t>大正１２年１９２３年高鷲最低気温</t>
    <rPh sb="0" eb="2">
      <t>タイショウ</t>
    </rPh>
    <rPh sb="4" eb="5">
      <t>ネン</t>
    </rPh>
    <rPh sb="9" eb="10">
      <t>ネン</t>
    </rPh>
    <rPh sb="10" eb="12">
      <t>タカス</t>
    </rPh>
    <rPh sb="12" eb="14">
      <t>サイテイ</t>
    </rPh>
    <rPh sb="14" eb="16">
      <t>キオン</t>
    </rPh>
    <phoneticPr fontId="18"/>
  </si>
  <si>
    <t>大正６年高鷲平均気温</t>
    <rPh sb="0" eb="2">
      <t>タイショウ</t>
    </rPh>
    <rPh sb="3" eb="4">
      <t>ネン</t>
    </rPh>
    <rPh sb="4" eb="6">
      <t>タカス</t>
    </rPh>
    <rPh sb="6" eb="8">
      <t>ヘイキン</t>
    </rPh>
    <rPh sb="8" eb="10">
      <t>キオン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</si>
</sst>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11"/>
      <color theme="1"/>
      <name val="Segoe UI Symbo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7">
    <xf numFmtId="0" fontId="0" fillId="0" borderId="0" xfId="0">
      <alignment vertical="center"/>
    </xf>
    <xf numFmtId="17" fontId="0" fillId="0" borderId="0" xfId="0" applyNumberFormat="1">
      <alignment vertical="center"/>
    </xf>
    <xf numFmtId="16" fontId="0" fillId="0" borderId="0" xfId="0" applyNumberFormat="1">
      <alignment vertical="center"/>
    </xf>
    <xf numFmtId="0" fontId="0" fillId="33" borderId="0" xfId="0" applyFill="1">
      <alignment vertical="center"/>
    </xf>
    <xf numFmtId="0" fontId="0" fillId="34"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9" fillId="0" borderId="0" xfId="0" applyFont="1">
      <alignment vertical="center"/>
    </xf>
    <xf numFmtId="0" fontId="20" fillId="0" borderId="0" xfId="0" applyFont="1">
      <alignment vertical="center"/>
    </xf>
    <xf numFmtId="0" fontId="0" fillId="35" borderId="0" xfId="0" applyFill="1">
      <alignment vertical="center"/>
    </xf>
    <xf numFmtId="0" fontId="0" fillId="36" borderId="0" xfId="0" applyFill="1">
      <alignment vertical="center"/>
    </xf>
    <xf numFmtId="0" fontId="0" fillId="34" borderId="0" xfId="0" applyFill="1" applyAlignment="1">
      <alignment vertical="center" wrapText="1"/>
    </xf>
    <xf numFmtId="0" fontId="0" fillId="33" borderId="0" xfId="0" applyFill="1" applyAlignment="1">
      <alignment vertical="center" wrapText="1"/>
    </xf>
    <xf numFmtId="0" fontId="0" fillId="37" borderId="0" xfId="0" applyFill="1">
      <alignment vertical="center"/>
    </xf>
    <xf numFmtId="17" fontId="0" fillId="0" borderId="0" xfId="0" applyNumberFormat="1" applyAlignment="1">
      <alignment horizontal="center" vertical="center"/>
    </xf>
    <xf numFmtId="0" fontId="21" fillId="0" borderId="0" xfId="0" applyFo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長滝の年平均の推移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601552812104866E-2"/>
          <c:y val="0.10676621767456733"/>
          <c:w val="0.93130816173191699"/>
          <c:h val="0.78757764654418194"/>
        </c:manualLayout>
      </c:layout>
      <c:lineChart>
        <c:grouping val="standard"/>
        <c:varyColors val="0"/>
        <c:ser>
          <c:idx val="0"/>
          <c:order val="0"/>
          <c:tx>
            <c:strRef>
              <c:f>年平均!$B$1</c:f>
              <c:strCache>
                <c:ptCount val="1"/>
                <c:pt idx="0">
                  <c:v>長滝年平均
標高430ｍ</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年平均!$B$2:$B$45</c:f>
              <c:numCache>
                <c:formatCode>General</c:formatCode>
                <c:ptCount val="44"/>
                <c:pt idx="0">
                  <c:v>11.624999999999998</c:v>
                </c:pt>
                <c:pt idx="1">
                  <c:v>10.191666666666665</c:v>
                </c:pt>
                <c:pt idx="2">
                  <c:v>10.041666666666666</c:v>
                </c:pt>
                <c:pt idx="3">
                  <c:v>11.350000000000001</c:v>
                </c:pt>
                <c:pt idx="4">
                  <c:v>11.075000000000003</c:v>
                </c:pt>
                <c:pt idx="5">
                  <c:v>10.508333333333333</c:v>
                </c:pt>
                <c:pt idx="6">
                  <c:v>11.333333333333334</c:v>
                </c:pt>
                <c:pt idx="7">
                  <c:v>10.666666666666666</c:v>
                </c:pt>
                <c:pt idx="8">
                  <c:v>11.741666666666667</c:v>
                </c:pt>
                <c:pt idx="9">
                  <c:v>10.608333333333334</c:v>
                </c:pt>
                <c:pt idx="10">
                  <c:v>11.491666666666667</c:v>
                </c:pt>
                <c:pt idx="11">
                  <c:v>12.058333333333335</c:v>
                </c:pt>
                <c:pt idx="12">
                  <c:v>11.616666666666667</c:v>
                </c:pt>
                <c:pt idx="13">
                  <c:v>11.308333333333335</c:v>
                </c:pt>
                <c:pt idx="14">
                  <c:v>10.666666666666666</c:v>
                </c:pt>
                <c:pt idx="15">
                  <c:v>12.000000000000002</c:v>
                </c:pt>
                <c:pt idx="16">
                  <c:v>10.641666666666667</c:v>
                </c:pt>
                <c:pt idx="17">
                  <c:v>10.716666666666669</c:v>
                </c:pt>
                <c:pt idx="18">
                  <c:v>11.266666666666666</c:v>
                </c:pt>
                <c:pt idx="19">
                  <c:v>12.574999999999998</c:v>
                </c:pt>
                <c:pt idx="20">
                  <c:v>11.716666666666667</c:v>
                </c:pt>
                <c:pt idx="21">
                  <c:v>11.708333333333334</c:v>
                </c:pt>
                <c:pt idx="22">
                  <c:v>11.449999999999998</c:v>
                </c:pt>
                <c:pt idx="23">
                  <c:v>11.491666666666665</c:v>
                </c:pt>
                <c:pt idx="24">
                  <c:v>11.491666666666667</c:v>
                </c:pt>
                <c:pt idx="25">
                  <c:v>12.166666666666664</c:v>
                </c:pt>
                <c:pt idx="26">
                  <c:v>11.266666666666666</c:v>
                </c:pt>
                <c:pt idx="27">
                  <c:v>11.583333333333334</c:v>
                </c:pt>
                <c:pt idx="28">
                  <c:v>11.950000000000003</c:v>
                </c:pt>
                <c:pt idx="29">
                  <c:v>11.749999999999998</c:v>
                </c:pt>
                <c:pt idx="30">
                  <c:v>11.700000000000001</c:v>
                </c:pt>
                <c:pt idx="31">
                  <c:v>11.833333333333336</c:v>
                </c:pt>
                <c:pt idx="32">
                  <c:v>11.341666666666669</c:v>
                </c:pt>
                <c:pt idx="33">
                  <c:v>11.141666666666666</c:v>
                </c:pt>
                <c:pt idx="34">
                  <c:v>11.541666666666666</c:v>
                </c:pt>
                <c:pt idx="35">
                  <c:v>11.358333333333334</c:v>
                </c:pt>
                <c:pt idx="36">
                  <c:v>11.833333333333336</c:v>
                </c:pt>
                <c:pt idx="37">
                  <c:v>12.45833333333333</c:v>
                </c:pt>
                <c:pt idx="38">
                  <c:v>11.066666666666665</c:v>
                </c:pt>
                <c:pt idx="39">
                  <c:v>12.125</c:v>
                </c:pt>
                <c:pt idx="40">
                  <c:v>12.408333333333333</c:v>
                </c:pt>
                <c:pt idx="41">
                  <c:v>12.341666666666667</c:v>
                </c:pt>
                <c:pt idx="42">
                  <c:v>12.016666666666666</c:v>
                </c:pt>
                <c:pt idx="43">
                  <c:v>11.958333333333334</c:v>
                </c:pt>
              </c:numCache>
            </c:numRef>
          </c:val>
          <c:smooth val="0"/>
          <c:extLst>
            <c:ext xmlns:c16="http://schemas.microsoft.com/office/drawing/2014/chart" uri="{C3380CC4-5D6E-409C-BE32-E72D297353CC}">
              <c16:uniqueId val="{00000000-D292-416A-9193-327FAEA9EFAF}"/>
            </c:ext>
          </c:extLst>
        </c:ser>
        <c:dLbls>
          <c:showLegendKey val="0"/>
          <c:showVal val="0"/>
          <c:showCatName val="0"/>
          <c:showSerName val="0"/>
          <c:showPercent val="0"/>
          <c:showBubbleSize val="0"/>
        </c:dLbls>
        <c:smooth val="0"/>
        <c:axId val="1965505504"/>
        <c:axId val="21989216"/>
      </c:lineChart>
      <c:catAx>
        <c:axId val="196550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989216"/>
        <c:crosses val="autoZero"/>
        <c:auto val="1"/>
        <c:lblAlgn val="ctr"/>
        <c:lblOffset val="100"/>
        <c:noMultiLvlLbl val="0"/>
      </c:catAx>
      <c:valAx>
        <c:axId val="21989216"/>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6550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長滝２０１２年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3449300087489061"/>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3.4398148148148143E-2"/>
          <c:w val="0.89521062992125988"/>
          <c:h val="0.93840223097112874"/>
        </c:manualLayout>
      </c:layout>
      <c:lineChart>
        <c:grouping val="standard"/>
        <c:varyColors val="0"/>
        <c:ser>
          <c:idx val="0"/>
          <c:order val="0"/>
          <c:spPr>
            <a:ln w="28575" cap="rnd">
              <a:solidFill>
                <a:schemeClr val="accent1"/>
              </a:solidFill>
              <a:round/>
            </a:ln>
            <a:effectLst/>
          </c:spPr>
          <c:marker>
            <c:symbol val="none"/>
          </c:marker>
          <c:cat>
            <c:numRef>
              <c:f>最高最低!$A$401:$A$412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最高最低!$B$401:$B$412</c:f>
              <c:numCache>
                <c:formatCode>General</c:formatCode>
                <c:ptCount val="12"/>
                <c:pt idx="0">
                  <c:v>-0.8</c:v>
                </c:pt>
                <c:pt idx="1">
                  <c:v>-0.7</c:v>
                </c:pt>
                <c:pt idx="2">
                  <c:v>3.1</c:v>
                </c:pt>
                <c:pt idx="3">
                  <c:v>9.6</c:v>
                </c:pt>
                <c:pt idx="4">
                  <c:v>14.7</c:v>
                </c:pt>
                <c:pt idx="5">
                  <c:v>19</c:v>
                </c:pt>
                <c:pt idx="6">
                  <c:v>23.2</c:v>
                </c:pt>
                <c:pt idx="7">
                  <c:v>24.7</c:v>
                </c:pt>
                <c:pt idx="8">
                  <c:v>20.9</c:v>
                </c:pt>
                <c:pt idx="9">
                  <c:v>13.7</c:v>
                </c:pt>
                <c:pt idx="10">
                  <c:v>6.2</c:v>
                </c:pt>
                <c:pt idx="11">
                  <c:v>0.1</c:v>
                </c:pt>
              </c:numCache>
            </c:numRef>
          </c:val>
          <c:smooth val="0"/>
          <c:extLst>
            <c:ext xmlns:c16="http://schemas.microsoft.com/office/drawing/2014/chart" uri="{C3380CC4-5D6E-409C-BE32-E72D297353CC}">
              <c16:uniqueId val="{00000000-AFA9-4B5D-8D51-4C3DBC7AF8F6}"/>
            </c:ext>
          </c:extLst>
        </c:ser>
        <c:ser>
          <c:idx val="1"/>
          <c:order val="1"/>
          <c:spPr>
            <a:ln w="28575" cap="rnd">
              <a:solidFill>
                <a:schemeClr val="accent2"/>
              </a:solidFill>
              <a:round/>
            </a:ln>
            <a:effectLst/>
          </c:spPr>
          <c:marker>
            <c:symbol val="none"/>
          </c:marker>
          <c:cat>
            <c:numRef>
              <c:f>最高最低!$A$401:$A$412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最高最低!$C$401:$C$412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AFA9-4B5D-8D51-4C3DBC7AF8F6}"/>
            </c:ext>
          </c:extLst>
        </c:ser>
        <c:ser>
          <c:idx val="2"/>
          <c:order val="2"/>
          <c:spPr>
            <a:ln w="28575" cap="rnd">
              <a:solidFill>
                <a:schemeClr val="accent3"/>
              </a:solidFill>
              <a:round/>
            </a:ln>
            <a:effectLst/>
          </c:spPr>
          <c:marker>
            <c:symbol val="none"/>
          </c:marker>
          <c:cat>
            <c:numRef>
              <c:f>最高最低!$A$401:$A$412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最高最低!$D$401:$D$412</c:f>
              <c:numCache>
                <c:formatCode>General</c:formatCode>
                <c:ptCount val="12"/>
                <c:pt idx="0">
                  <c:v>-4</c:v>
                </c:pt>
                <c:pt idx="1">
                  <c:v>-4.8</c:v>
                </c:pt>
                <c:pt idx="2">
                  <c:v>-0.8</c:v>
                </c:pt>
                <c:pt idx="3">
                  <c:v>4.7</c:v>
                </c:pt>
                <c:pt idx="4">
                  <c:v>9.1999999999999993</c:v>
                </c:pt>
                <c:pt idx="5">
                  <c:v>14.8</c:v>
                </c:pt>
                <c:pt idx="6">
                  <c:v>19.600000000000001</c:v>
                </c:pt>
                <c:pt idx="7">
                  <c:v>20.8</c:v>
                </c:pt>
                <c:pt idx="8">
                  <c:v>17.2</c:v>
                </c:pt>
                <c:pt idx="9">
                  <c:v>9</c:v>
                </c:pt>
                <c:pt idx="10">
                  <c:v>2.4</c:v>
                </c:pt>
                <c:pt idx="11">
                  <c:v>-3.1</c:v>
                </c:pt>
              </c:numCache>
            </c:numRef>
          </c:val>
          <c:smooth val="0"/>
          <c:extLst>
            <c:ext xmlns:c16="http://schemas.microsoft.com/office/drawing/2014/chart" uri="{C3380CC4-5D6E-409C-BE32-E72D297353CC}">
              <c16:uniqueId val="{00000002-AFA9-4B5D-8D51-4C3DBC7AF8F6}"/>
            </c:ext>
          </c:extLst>
        </c:ser>
        <c:ser>
          <c:idx val="3"/>
          <c:order val="3"/>
          <c:spPr>
            <a:ln w="28575" cap="rnd">
              <a:solidFill>
                <a:schemeClr val="accent4"/>
              </a:solidFill>
              <a:round/>
            </a:ln>
            <a:effectLst/>
          </c:spPr>
          <c:marker>
            <c:symbol val="none"/>
          </c:marker>
          <c:cat>
            <c:numRef>
              <c:f>最高最低!$A$401:$A$412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最高最低!$E$401:$E$412</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AFA9-4B5D-8D51-4C3DBC7AF8F6}"/>
            </c:ext>
          </c:extLst>
        </c:ser>
        <c:ser>
          <c:idx val="4"/>
          <c:order val="4"/>
          <c:spPr>
            <a:ln w="28575" cap="rnd">
              <a:solidFill>
                <a:schemeClr val="accent5"/>
              </a:solidFill>
              <a:round/>
            </a:ln>
            <a:effectLst/>
          </c:spPr>
          <c:marker>
            <c:symbol val="none"/>
          </c:marker>
          <c:cat>
            <c:numRef>
              <c:f>最高最低!$A$401:$A$412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最高最低!$F$401:$F$412</c:f>
              <c:numCache>
                <c:formatCode>General</c:formatCode>
                <c:ptCount val="12"/>
                <c:pt idx="0">
                  <c:v>3.3</c:v>
                </c:pt>
                <c:pt idx="1">
                  <c:v>3.8</c:v>
                </c:pt>
                <c:pt idx="2">
                  <c:v>7.9</c:v>
                </c:pt>
                <c:pt idx="3">
                  <c:v>15.9</c:v>
                </c:pt>
                <c:pt idx="4">
                  <c:v>21.2</c:v>
                </c:pt>
                <c:pt idx="5">
                  <c:v>24</c:v>
                </c:pt>
                <c:pt idx="6">
                  <c:v>28.1</c:v>
                </c:pt>
                <c:pt idx="7">
                  <c:v>30.6</c:v>
                </c:pt>
                <c:pt idx="8">
                  <c:v>27</c:v>
                </c:pt>
                <c:pt idx="9">
                  <c:v>20.2</c:v>
                </c:pt>
                <c:pt idx="10">
                  <c:v>11.1</c:v>
                </c:pt>
                <c:pt idx="11">
                  <c:v>3.7</c:v>
                </c:pt>
              </c:numCache>
            </c:numRef>
          </c:val>
          <c:smooth val="0"/>
          <c:extLst>
            <c:ext xmlns:c16="http://schemas.microsoft.com/office/drawing/2014/chart" uri="{C3380CC4-5D6E-409C-BE32-E72D297353CC}">
              <c16:uniqueId val="{00000004-AFA9-4B5D-8D51-4C3DBC7AF8F6}"/>
            </c:ext>
          </c:extLst>
        </c:ser>
        <c:ser>
          <c:idx val="5"/>
          <c:order val="5"/>
          <c:spPr>
            <a:ln w="28575" cap="rnd">
              <a:solidFill>
                <a:schemeClr val="accent6"/>
              </a:solidFill>
              <a:round/>
            </a:ln>
            <a:effectLst/>
          </c:spPr>
          <c:marker>
            <c:symbol val="none"/>
          </c:marker>
          <c:cat>
            <c:numRef>
              <c:f>最高最低!$A$401:$A$412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最高最低!$G$401:$G$412</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AFA9-4B5D-8D51-4C3DBC7AF8F6}"/>
            </c:ext>
          </c:extLst>
        </c:ser>
        <c:dLbls>
          <c:showLegendKey val="0"/>
          <c:showVal val="0"/>
          <c:showCatName val="0"/>
          <c:showSerName val="0"/>
          <c:showPercent val="0"/>
          <c:showBubbleSize val="0"/>
        </c:dLbls>
        <c:smooth val="0"/>
        <c:axId val="82085375"/>
        <c:axId val="5204527"/>
      </c:lineChart>
      <c:dateAx>
        <c:axId val="82085375"/>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04527"/>
        <c:crosses val="autoZero"/>
        <c:auto val="1"/>
        <c:lblOffset val="100"/>
        <c:baseTimeUnit val="months"/>
      </c:dateAx>
      <c:valAx>
        <c:axId val="5204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2085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6136708159004877E-2"/>
          <c:y val="0.13829528158295282"/>
          <c:w val="0.92306021153296436"/>
          <c:h val="0.66649816033269815"/>
        </c:manualLayout>
      </c:layout>
      <c:lineChart>
        <c:grouping val="standard"/>
        <c:varyColors val="0"/>
        <c:ser>
          <c:idx val="0"/>
          <c:order val="0"/>
          <c:tx>
            <c:strRef>
              <c:f>高鷲!$B$35</c:f>
              <c:strCache>
                <c:ptCount val="1"/>
                <c:pt idx="0">
                  <c:v>大正１２年１９２３年高鷲１０時の気温</c:v>
                </c:pt>
              </c:strCache>
            </c:strRef>
          </c:tx>
          <c:spPr>
            <a:ln w="28575" cap="rnd">
              <a:solidFill>
                <a:schemeClr val="accent1"/>
              </a:solidFill>
              <a:round/>
            </a:ln>
            <a:effectLst/>
          </c:spPr>
          <c:marker>
            <c:symbol val="none"/>
          </c:marker>
          <c:cat>
            <c:strRef>
              <c:f>高鷲!$A$36:$A$47</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高鷲!$B$36:$B$47</c:f>
              <c:numCache>
                <c:formatCode>General</c:formatCode>
                <c:ptCount val="12"/>
                <c:pt idx="0">
                  <c:v>1</c:v>
                </c:pt>
                <c:pt idx="1">
                  <c:v>0.7</c:v>
                </c:pt>
                <c:pt idx="2">
                  <c:v>6.1</c:v>
                </c:pt>
                <c:pt idx="3">
                  <c:v>10.7</c:v>
                </c:pt>
                <c:pt idx="4">
                  <c:v>16.899999999999999</c:v>
                </c:pt>
                <c:pt idx="5">
                  <c:v>20.399999999999999</c:v>
                </c:pt>
                <c:pt idx="6">
                  <c:v>23.1</c:v>
                </c:pt>
                <c:pt idx="7">
                  <c:v>27.5</c:v>
                </c:pt>
                <c:pt idx="8">
                  <c:v>22.5</c:v>
                </c:pt>
                <c:pt idx="9">
                  <c:v>16.2</c:v>
                </c:pt>
                <c:pt idx="10">
                  <c:v>10</c:v>
                </c:pt>
                <c:pt idx="11">
                  <c:v>3.7</c:v>
                </c:pt>
              </c:numCache>
            </c:numRef>
          </c:val>
          <c:smooth val="0"/>
          <c:extLst>
            <c:ext xmlns:c16="http://schemas.microsoft.com/office/drawing/2014/chart" uri="{C3380CC4-5D6E-409C-BE32-E72D297353CC}">
              <c16:uniqueId val="{00000000-2291-47F1-A304-C585A97232BC}"/>
            </c:ext>
          </c:extLst>
        </c:ser>
        <c:ser>
          <c:idx val="1"/>
          <c:order val="1"/>
          <c:tx>
            <c:strRef>
              <c:f>高鷲!$C$35</c:f>
              <c:strCache>
                <c:ptCount val="1"/>
                <c:pt idx="0">
                  <c:v>大正６年高鷲平均気温</c:v>
                </c:pt>
              </c:strCache>
            </c:strRef>
          </c:tx>
          <c:spPr>
            <a:ln w="28575" cap="rnd">
              <a:solidFill>
                <a:schemeClr val="accent2"/>
              </a:solidFill>
              <a:round/>
            </a:ln>
            <a:effectLst/>
          </c:spPr>
          <c:marker>
            <c:symbol val="none"/>
          </c:marker>
          <c:cat>
            <c:strRef>
              <c:f>高鷲!$A$36:$A$47</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高鷲!$C$36:$C$47</c:f>
              <c:numCache>
                <c:formatCode>General</c:formatCode>
                <c:ptCount val="12"/>
                <c:pt idx="0">
                  <c:v>-1</c:v>
                </c:pt>
                <c:pt idx="1">
                  <c:v>0</c:v>
                </c:pt>
                <c:pt idx="2">
                  <c:v>3.6</c:v>
                </c:pt>
                <c:pt idx="3">
                  <c:v>11.9</c:v>
                </c:pt>
                <c:pt idx="4">
                  <c:v>15.8</c:v>
                </c:pt>
                <c:pt idx="5">
                  <c:v>19.7</c:v>
                </c:pt>
                <c:pt idx="6">
                  <c:v>26.8</c:v>
                </c:pt>
                <c:pt idx="7">
                  <c:v>24.7</c:v>
                </c:pt>
                <c:pt idx="8">
                  <c:v>22.2</c:v>
                </c:pt>
                <c:pt idx="9">
                  <c:v>16.3</c:v>
                </c:pt>
                <c:pt idx="10">
                  <c:v>7.6</c:v>
                </c:pt>
                <c:pt idx="11">
                  <c:v>1.7</c:v>
                </c:pt>
              </c:numCache>
            </c:numRef>
          </c:val>
          <c:smooth val="0"/>
          <c:extLst>
            <c:ext xmlns:c16="http://schemas.microsoft.com/office/drawing/2014/chart" uri="{C3380CC4-5D6E-409C-BE32-E72D297353CC}">
              <c16:uniqueId val="{00000001-2291-47F1-A304-C585A97232BC}"/>
            </c:ext>
          </c:extLst>
        </c:ser>
        <c:ser>
          <c:idx val="2"/>
          <c:order val="2"/>
          <c:tx>
            <c:strRef>
              <c:f>高鷲!$D$35</c:f>
              <c:strCache>
                <c:ptCount val="1"/>
                <c:pt idx="0">
                  <c:v>大正１２年１９２３年高鷲最低気温</c:v>
                </c:pt>
              </c:strCache>
            </c:strRef>
          </c:tx>
          <c:spPr>
            <a:ln w="28575" cap="rnd">
              <a:solidFill>
                <a:schemeClr val="accent3"/>
              </a:solidFill>
              <a:round/>
            </a:ln>
            <a:effectLst/>
          </c:spPr>
          <c:marker>
            <c:symbol val="none"/>
          </c:marker>
          <c:cat>
            <c:strRef>
              <c:f>高鷲!$A$36:$A$47</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高鷲!$D$36:$D$47</c:f>
              <c:numCache>
                <c:formatCode>General</c:formatCode>
                <c:ptCount val="12"/>
              </c:numCache>
            </c:numRef>
          </c:val>
          <c:smooth val="0"/>
          <c:extLst>
            <c:ext xmlns:c16="http://schemas.microsoft.com/office/drawing/2014/chart" uri="{C3380CC4-5D6E-409C-BE32-E72D297353CC}">
              <c16:uniqueId val="{00000002-2291-47F1-A304-C585A97232BC}"/>
            </c:ext>
          </c:extLst>
        </c:ser>
        <c:ser>
          <c:idx val="3"/>
          <c:order val="3"/>
          <c:tx>
            <c:strRef>
              <c:f>高鷲!$E$35</c:f>
              <c:strCache>
                <c:ptCount val="1"/>
                <c:pt idx="0">
                  <c:v>大鷲予想気温</c:v>
                </c:pt>
              </c:strCache>
            </c:strRef>
          </c:tx>
          <c:spPr>
            <a:ln w="28575" cap="rnd">
              <a:solidFill>
                <a:schemeClr val="accent4"/>
              </a:solidFill>
              <a:round/>
            </a:ln>
            <a:effectLst/>
          </c:spPr>
          <c:marker>
            <c:symbol val="none"/>
          </c:marker>
          <c:cat>
            <c:strRef>
              <c:f>高鷲!$A$36:$A$47</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高鷲!$E$36:$E$47</c:f>
              <c:numCache>
                <c:formatCode>General</c:formatCode>
                <c:ptCount val="12"/>
                <c:pt idx="0">
                  <c:v>-1.0711111111111109</c:v>
                </c:pt>
                <c:pt idx="1">
                  <c:v>-0.5711111111111109</c:v>
                </c:pt>
                <c:pt idx="2">
                  <c:v>2.9822222222222221</c:v>
                </c:pt>
                <c:pt idx="3">
                  <c:v>8.982222222222223</c:v>
                </c:pt>
                <c:pt idx="4">
                  <c:v>14.58888888888889</c:v>
                </c:pt>
                <c:pt idx="5">
                  <c:v>18.677777777777777</c:v>
                </c:pt>
                <c:pt idx="6">
                  <c:v>22.366666666666664</c:v>
                </c:pt>
                <c:pt idx="7">
                  <c:v>23.395555555555557</c:v>
                </c:pt>
                <c:pt idx="8">
                  <c:v>19.36</c:v>
                </c:pt>
                <c:pt idx="9">
                  <c:v>13.253333333333334</c:v>
                </c:pt>
                <c:pt idx="10">
                  <c:v>7.1355555555555554</c:v>
                </c:pt>
                <c:pt idx="11">
                  <c:v>1.6177777777777775</c:v>
                </c:pt>
              </c:numCache>
            </c:numRef>
          </c:val>
          <c:smooth val="0"/>
          <c:extLst>
            <c:ext xmlns:c16="http://schemas.microsoft.com/office/drawing/2014/chart" uri="{C3380CC4-5D6E-409C-BE32-E72D297353CC}">
              <c16:uniqueId val="{00000003-2291-47F1-A304-C585A97232BC}"/>
            </c:ext>
          </c:extLst>
        </c:ser>
        <c:ser>
          <c:idx val="4"/>
          <c:order val="4"/>
          <c:tx>
            <c:strRef>
              <c:f>高鷲!$F$35</c:f>
              <c:strCache>
                <c:ptCount val="1"/>
                <c:pt idx="0">
                  <c:v>大正１４年</c:v>
                </c:pt>
              </c:strCache>
            </c:strRef>
          </c:tx>
          <c:spPr>
            <a:ln w="28575" cap="rnd">
              <a:solidFill>
                <a:schemeClr val="accent5"/>
              </a:solidFill>
              <a:round/>
            </a:ln>
            <a:effectLst/>
          </c:spPr>
          <c:marker>
            <c:symbol val="none"/>
          </c:marker>
          <c:cat>
            <c:strRef>
              <c:f>高鷲!$A$36:$A$47</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高鷲!$F$36:$F$47</c:f>
              <c:numCache>
                <c:formatCode>General</c:formatCode>
                <c:ptCount val="12"/>
                <c:pt idx="0">
                  <c:v>0.8</c:v>
                </c:pt>
                <c:pt idx="1">
                  <c:v>0.3</c:v>
                </c:pt>
                <c:pt idx="2">
                  <c:v>2.6</c:v>
                </c:pt>
                <c:pt idx="3">
                  <c:v>10.5</c:v>
                </c:pt>
                <c:pt idx="4">
                  <c:v>16.5</c:v>
                </c:pt>
                <c:pt idx="5">
                  <c:v>20.2</c:v>
                </c:pt>
                <c:pt idx="6">
                  <c:v>23.5</c:v>
                </c:pt>
                <c:pt idx="7">
                  <c:v>25.3</c:v>
                </c:pt>
                <c:pt idx="8">
                  <c:v>22.1</c:v>
                </c:pt>
                <c:pt idx="9">
                  <c:v>14.7</c:v>
                </c:pt>
                <c:pt idx="10">
                  <c:v>11</c:v>
                </c:pt>
                <c:pt idx="11">
                  <c:v>3.1</c:v>
                </c:pt>
              </c:numCache>
            </c:numRef>
          </c:val>
          <c:smooth val="0"/>
          <c:extLst>
            <c:ext xmlns:c16="http://schemas.microsoft.com/office/drawing/2014/chart" uri="{C3380CC4-5D6E-409C-BE32-E72D297353CC}">
              <c16:uniqueId val="{00000004-2291-47F1-A304-C585A97232BC}"/>
            </c:ext>
          </c:extLst>
        </c:ser>
        <c:dLbls>
          <c:showLegendKey val="0"/>
          <c:showVal val="0"/>
          <c:showCatName val="0"/>
          <c:showSerName val="0"/>
          <c:showPercent val="0"/>
          <c:showBubbleSize val="0"/>
        </c:dLbls>
        <c:smooth val="0"/>
        <c:axId val="242632479"/>
        <c:axId val="186412911"/>
      </c:lineChart>
      <c:catAx>
        <c:axId val="24263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412911"/>
        <c:crosses val="autoZero"/>
        <c:auto val="1"/>
        <c:lblAlgn val="ctr"/>
        <c:lblOffset val="100"/>
        <c:noMultiLvlLbl val="0"/>
      </c:catAx>
      <c:valAx>
        <c:axId val="1864129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2632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年間降水量</a:t>
            </a:r>
          </a:p>
        </c:rich>
      </c:tx>
      <c:layout>
        <c:manualLayout>
          <c:xMode val="edge"/>
          <c:yMode val="edge"/>
          <c:x val="0.40129417213851731"/>
          <c:y val="3.24073162729658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9409766685738672E-2"/>
          <c:y val="1.935171011866129E-2"/>
          <c:w val="0.89829496226466499"/>
          <c:h val="0.8068934030305035"/>
        </c:manualLayout>
      </c:layout>
      <c:barChart>
        <c:barDir val="col"/>
        <c:grouping val="clustered"/>
        <c:varyColors val="0"/>
        <c:ser>
          <c:idx val="0"/>
          <c:order val="0"/>
          <c:tx>
            <c:strRef>
              <c:f>[2]年間!$C$1:$C$2</c:f>
              <c:strCache>
                <c:ptCount val="1"/>
                <c:pt idx="0">
                  <c:v>ひるがの 年間降水量</c:v>
                </c:pt>
              </c:strCache>
            </c:strRef>
          </c:tx>
          <c:spPr>
            <a:solidFill>
              <a:schemeClr val="accent1"/>
            </a:solidFill>
            <a:ln>
              <a:noFill/>
            </a:ln>
            <a:effectLst/>
          </c:spPr>
          <c:invertIfNegative val="0"/>
          <c:cat>
            <c:numRef>
              <c:f>[2]年間!$B$3:$B$34</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[2]年間!$C$3:$C$34</c:f>
              <c:numCache>
                <c:formatCode>General</c:formatCode>
                <c:ptCount val="32"/>
                <c:pt idx="0">
                  <c:v>3646</c:v>
                </c:pt>
                <c:pt idx="1">
                  <c:v>2708</c:v>
                </c:pt>
                <c:pt idx="2">
                  <c:v>3577</c:v>
                </c:pt>
                <c:pt idx="3">
                  <c:v>1977</c:v>
                </c:pt>
                <c:pt idx="4">
                  <c:v>2837</c:v>
                </c:pt>
                <c:pt idx="5">
                  <c:v>2875</c:v>
                </c:pt>
                <c:pt idx="6">
                  <c:v>3467</c:v>
                </c:pt>
                <c:pt idx="7">
                  <c:v>4403</c:v>
                </c:pt>
                <c:pt idx="8">
                  <c:v>3731</c:v>
                </c:pt>
                <c:pt idx="9">
                  <c:v>2954</c:v>
                </c:pt>
                <c:pt idx="10">
                  <c:v>2311</c:v>
                </c:pt>
                <c:pt idx="11">
                  <c:v>3753</c:v>
                </c:pt>
                <c:pt idx="12">
                  <c:v>3689</c:v>
                </c:pt>
                <c:pt idx="13">
                  <c:v>4120</c:v>
                </c:pt>
                <c:pt idx="14">
                  <c:v>3338</c:v>
                </c:pt>
                <c:pt idx="15">
                  <c:v>3280</c:v>
                </c:pt>
                <c:pt idx="16">
                  <c:v>2911</c:v>
                </c:pt>
                <c:pt idx="17">
                  <c:v>2307</c:v>
                </c:pt>
                <c:pt idx="18">
                  <c:v>3416</c:v>
                </c:pt>
                <c:pt idx="19">
                  <c:v>4466.5</c:v>
                </c:pt>
                <c:pt idx="20">
                  <c:v>3360</c:v>
                </c:pt>
                <c:pt idx="21">
                  <c:v>3037.5</c:v>
                </c:pt>
                <c:pt idx="22">
                  <c:v>3285.5</c:v>
                </c:pt>
                <c:pt idx="23">
                  <c:v>3567.5</c:v>
                </c:pt>
                <c:pt idx="24">
                  <c:v>3381.5</c:v>
                </c:pt>
                <c:pt idx="25">
                  <c:v>3130</c:v>
                </c:pt>
                <c:pt idx="26">
                  <c:v>3020</c:v>
                </c:pt>
                <c:pt idx="27">
                  <c:v>4239</c:v>
                </c:pt>
                <c:pt idx="28">
                  <c:v>2990</c:v>
                </c:pt>
                <c:pt idx="29">
                  <c:v>3987</c:v>
                </c:pt>
                <c:pt idx="30">
                  <c:v>4166</c:v>
                </c:pt>
                <c:pt idx="31">
                  <c:v>3343.5</c:v>
                </c:pt>
              </c:numCache>
            </c:numRef>
          </c:val>
          <c:extLst>
            <c:ext xmlns:c16="http://schemas.microsoft.com/office/drawing/2014/chart" uri="{C3380CC4-5D6E-409C-BE32-E72D297353CC}">
              <c16:uniqueId val="{00000000-5300-4368-A414-51EA23086121}"/>
            </c:ext>
          </c:extLst>
        </c:ser>
        <c:ser>
          <c:idx val="1"/>
          <c:order val="1"/>
          <c:tx>
            <c:strRef>
              <c:f>[2]年間!$D$1:$D$2</c:f>
              <c:strCache>
                <c:ptCount val="1"/>
                <c:pt idx="0">
                  <c:v>長滝</c:v>
                </c:pt>
              </c:strCache>
            </c:strRef>
          </c:tx>
          <c:spPr>
            <a:solidFill>
              <a:schemeClr val="accent2"/>
            </a:solidFill>
            <a:ln>
              <a:noFill/>
            </a:ln>
            <a:effectLst/>
          </c:spPr>
          <c:invertIfNegative val="0"/>
          <c:cat>
            <c:numRef>
              <c:f>[2]年間!$B$3:$B$34</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[2]年間!$D$3:$D$34</c:f>
              <c:numCache>
                <c:formatCode>General</c:formatCode>
                <c:ptCount val="32"/>
                <c:pt idx="0">
                  <c:v>3209</c:v>
                </c:pt>
                <c:pt idx="1">
                  <c:v>2579</c:v>
                </c:pt>
                <c:pt idx="2">
                  <c:v>3420</c:v>
                </c:pt>
                <c:pt idx="3">
                  <c:v>1946</c:v>
                </c:pt>
                <c:pt idx="4">
                  <c:v>2827</c:v>
                </c:pt>
                <c:pt idx="5">
                  <c:v>2504</c:v>
                </c:pt>
                <c:pt idx="6">
                  <c:v>3203</c:v>
                </c:pt>
                <c:pt idx="7">
                  <c:v>4069</c:v>
                </c:pt>
                <c:pt idx="8">
                  <c:v>3417</c:v>
                </c:pt>
                <c:pt idx="9">
                  <c:v>2782</c:v>
                </c:pt>
                <c:pt idx="10">
                  <c:v>2289</c:v>
                </c:pt>
                <c:pt idx="11">
                  <c:v>3500</c:v>
                </c:pt>
                <c:pt idx="12">
                  <c:v>3215</c:v>
                </c:pt>
                <c:pt idx="13">
                  <c:v>3969</c:v>
                </c:pt>
                <c:pt idx="14">
                  <c:v>3050</c:v>
                </c:pt>
                <c:pt idx="15">
                  <c:v>2953</c:v>
                </c:pt>
                <c:pt idx="16">
                  <c:v>2923</c:v>
                </c:pt>
                <c:pt idx="17">
                  <c:v>2139</c:v>
                </c:pt>
                <c:pt idx="18">
                  <c:v>3092.5</c:v>
                </c:pt>
                <c:pt idx="19">
                  <c:v>3915.5</c:v>
                </c:pt>
                <c:pt idx="20">
                  <c:v>3355</c:v>
                </c:pt>
                <c:pt idx="21">
                  <c:v>2805</c:v>
                </c:pt>
                <c:pt idx="22">
                  <c:v>3006</c:v>
                </c:pt>
                <c:pt idx="23">
                  <c:v>3226.5</c:v>
                </c:pt>
                <c:pt idx="24">
                  <c:v>2977</c:v>
                </c:pt>
                <c:pt idx="25">
                  <c:v>2799.5</c:v>
                </c:pt>
                <c:pt idx="26">
                  <c:v>2890.5</c:v>
                </c:pt>
                <c:pt idx="27">
                  <c:v>4392.5</c:v>
                </c:pt>
                <c:pt idx="28">
                  <c:v>2845.5</c:v>
                </c:pt>
                <c:pt idx="29">
                  <c:v>3547.5</c:v>
                </c:pt>
                <c:pt idx="30">
                  <c:v>3869</c:v>
                </c:pt>
                <c:pt idx="31">
                  <c:v>3007</c:v>
                </c:pt>
              </c:numCache>
            </c:numRef>
          </c:val>
          <c:extLst>
            <c:ext xmlns:c16="http://schemas.microsoft.com/office/drawing/2014/chart" uri="{C3380CC4-5D6E-409C-BE32-E72D297353CC}">
              <c16:uniqueId val="{00000001-5300-4368-A414-51EA23086121}"/>
            </c:ext>
          </c:extLst>
        </c:ser>
        <c:dLbls>
          <c:showLegendKey val="0"/>
          <c:showVal val="0"/>
          <c:showCatName val="0"/>
          <c:showSerName val="0"/>
          <c:showPercent val="0"/>
          <c:showBubbleSize val="0"/>
        </c:dLbls>
        <c:gapWidth val="219"/>
        <c:axId val="711642608"/>
        <c:axId val="740980480"/>
      </c:barChart>
      <c:catAx>
        <c:axId val="71164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980480"/>
        <c:crosses val="autoZero"/>
        <c:auto val="1"/>
        <c:lblAlgn val="ctr"/>
        <c:lblOffset val="100"/>
        <c:noMultiLvlLbl val="0"/>
      </c:catAx>
      <c:valAx>
        <c:axId val="740980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164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降水量の比較</a:t>
            </a:r>
          </a:p>
        </c:rich>
      </c:tx>
      <c:layout>
        <c:manualLayout>
          <c:xMode val="edge"/>
          <c:yMode val="edge"/>
          <c:x val="0.3872707786526684"/>
          <c:y val="9.2592592592592587E-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8.3628774223594451E-2"/>
          <c:y val="2.9768559705753476E-2"/>
          <c:w val="0.89019685039370078"/>
          <c:h val="0.80266133818699814"/>
        </c:manualLayout>
      </c:layout>
      <c:barChart>
        <c:barDir val="col"/>
        <c:grouping val="clustered"/>
        <c:varyColors val="0"/>
        <c:ser>
          <c:idx val="0"/>
          <c:order val="0"/>
          <c:tx>
            <c:strRef>
              <c:f>降水量の比較!$B$1:$B$2</c:f>
              <c:strCache>
                <c:ptCount val="2"/>
                <c:pt idx="0">
                  <c:v>長滝</c:v>
                </c:pt>
                <c:pt idx="1">
                  <c:v>平年値(mm)</c:v>
                </c:pt>
              </c:strCache>
            </c:strRef>
          </c:tx>
          <c:spPr>
            <a:solidFill>
              <a:schemeClr val="accent1"/>
            </a:solidFill>
            <a:ln>
              <a:noFill/>
            </a:ln>
            <a:effectLst/>
          </c:spPr>
          <c:invertIfNegative val="0"/>
          <c:cat>
            <c:strRef>
              <c:f>降水量の比較!$A$3:$A$14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降水量の比較!$B$3:$B$14</c:f>
              <c:numCache>
                <c:formatCode>General</c:formatCode>
                <c:ptCount val="12"/>
                <c:pt idx="0">
                  <c:v>180.1</c:v>
                </c:pt>
                <c:pt idx="1">
                  <c:v>145.5</c:v>
                </c:pt>
                <c:pt idx="2">
                  <c:v>199.8</c:v>
                </c:pt>
                <c:pt idx="3">
                  <c:v>237.6</c:v>
                </c:pt>
                <c:pt idx="4">
                  <c:v>252.9</c:v>
                </c:pt>
                <c:pt idx="5">
                  <c:v>297.39999999999998</c:v>
                </c:pt>
                <c:pt idx="6">
                  <c:v>490.7</c:v>
                </c:pt>
                <c:pt idx="7">
                  <c:v>322.39999999999998</c:v>
                </c:pt>
                <c:pt idx="8">
                  <c:v>379.2</c:v>
                </c:pt>
                <c:pt idx="9">
                  <c:v>206.6</c:v>
                </c:pt>
                <c:pt idx="10">
                  <c:v>175</c:v>
                </c:pt>
                <c:pt idx="11">
                  <c:v>212</c:v>
                </c:pt>
              </c:numCache>
            </c:numRef>
          </c:val>
          <c:extLst>
            <c:ext xmlns:c16="http://schemas.microsoft.com/office/drawing/2014/chart" uri="{C3380CC4-5D6E-409C-BE32-E72D297353CC}">
              <c16:uniqueId val="{00000000-0A21-4C19-A4DD-12EE80694B07}"/>
            </c:ext>
          </c:extLst>
        </c:ser>
        <c:ser>
          <c:idx val="1"/>
          <c:order val="1"/>
          <c:tx>
            <c:strRef>
              <c:f>降水量の比較!$C$1:$C$2</c:f>
              <c:strCache>
                <c:ptCount val="2"/>
                <c:pt idx="0">
                  <c:v>ひるがの</c:v>
                </c:pt>
              </c:strCache>
            </c:strRef>
          </c:tx>
          <c:spPr>
            <a:solidFill>
              <a:schemeClr val="accent2"/>
            </a:solidFill>
            <a:ln>
              <a:noFill/>
            </a:ln>
            <a:effectLst/>
          </c:spPr>
          <c:invertIfNegative val="0"/>
          <c:cat>
            <c:strRef>
              <c:f>降水量の比較!$A$3:$A$14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降水量の比較!$C$3:$C$14</c:f>
              <c:numCache>
                <c:formatCode>General</c:formatCode>
                <c:ptCount val="12"/>
                <c:pt idx="0">
                  <c:v>184.8</c:v>
                </c:pt>
                <c:pt idx="1">
                  <c:v>163.6</c:v>
                </c:pt>
                <c:pt idx="2">
                  <c:v>228.5</c:v>
                </c:pt>
                <c:pt idx="3">
                  <c:v>258.8</c:v>
                </c:pt>
                <c:pt idx="4">
                  <c:v>291.5</c:v>
                </c:pt>
                <c:pt idx="5">
                  <c:v>351.4</c:v>
                </c:pt>
                <c:pt idx="6">
                  <c:v>513.1</c:v>
                </c:pt>
                <c:pt idx="7">
                  <c:v>325.39999999999998</c:v>
                </c:pt>
                <c:pt idx="8">
                  <c:v>377.3</c:v>
                </c:pt>
                <c:pt idx="9">
                  <c:v>226.1</c:v>
                </c:pt>
                <c:pt idx="10">
                  <c:v>189.8</c:v>
                </c:pt>
                <c:pt idx="11">
                  <c:v>215.2</c:v>
                </c:pt>
              </c:numCache>
            </c:numRef>
          </c:val>
          <c:extLst>
            <c:ext xmlns:c16="http://schemas.microsoft.com/office/drawing/2014/chart" uri="{C3380CC4-5D6E-409C-BE32-E72D297353CC}">
              <c16:uniqueId val="{00000001-0A21-4C19-A4DD-12EE80694B07}"/>
            </c:ext>
          </c:extLst>
        </c:ser>
        <c:ser>
          <c:idx val="2"/>
          <c:order val="2"/>
          <c:tx>
            <c:strRef>
              <c:f>降水量の比較!$D$1:$D$2</c:f>
              <c:strCache>
                <c:ptCount val="2"/>
                <c:pt idx="0">
                  <c:v>岐阜市</c:v>
                </c:pt>
              </c:strCache>
            </c:strRef>
          </c:tx>
          <c:spPr>
            <a:solidFill>
              <a:schemeClr val="accent3"/>
            </a:solidFill>
            <a:ln>
              <a:noFill/>
            </a:ln>
            <a:effectLst/>
          </c:spPr>
          <c:invertIfNegative val="0"/>
          <c:cat>
            <c:strRef>
              <c:f>降水量の比較!$A$3:$A$14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降水量の比較!$D$3:$D$14</c:f>
              <c:numCache>
                <c:formatCode>General</c:formatCode>
                <c:ptCount val="12"/>
                <c:pt idx="0">
                  <c:v>65.900000000000006</c:v>
                </c:pt>
                <c:pt idx="1">
                  <c:v>77.5</c:v>
                </c:pt>
                <c:pt idx="2">
                  <c:v>132.4</c:v>
                </c:pt>
                <c:pt idx="3">
                  <c:v>162.4</c:v>
                </c:pt>
                <c:pt idx="4">
                  <c:v>192.6</c:v>
                </c:pt>
                <c:pt idx="5">
                  <c:v>223.7</c:v>
                </c:pt>
                <c:pt idx="6">
                  <c:v>270.89999999999998</c:v>
                </c:pt>
                <c:pt idx="7">
                  <c:v>169.5</c:v>
                </c:pt>
                <c:pt idx="8">
                  <c:v>242.7</c:v>
                </c:pt>
                <c:pt idx="9">
                  <c:v>161.6</c:v>
                </c:pt>
                <c:pt idx="10">
                  <c:v>87.1</c:v>
                </c:pt>
                <c:pt idx="11">
                  <c:v>74.5</c:v>
                </c:pt>
              </c:numCache>
            </c:numRef>
          </c:val>
          <c:extLst>
            <c:ext xmlns:c16="http://schemas.microsoft.com/office/drawing/2014/chart" uri="{C3380CC4-5D6E-409C-BE32-E72D297353CC}">
              <c16:uniqueId val="{00000002-0A21-4C19-A4DD-12EE80694B07}"/>
            </c:ext>
          </c:extLst>
        </c:ser>
        <c:ser>
          <c:idx val="3"/>
          <c:order val="3"/>
          <c:tx>
            <c:strRef>
              <c:f>降水量の比較!$E$1:$E$2</c:f>
              <c:strCache>
                <c:ptCount val="2"/>
                <c:pt idx="0">
                  <c:v>尾鷲市</c:v>
                </c:pt>
              </c:strCache>
            </c:strRef>
          </c:tx>
          <c:spPr>
            <a:solidFill>
              <a:schemeClr val="accent4"/>
            </a:solidFill>
            <a:ln>
              <a:noFill/>
            </a:ln>
            <a:effectLst/>
          </c:spPr>
          <c:invertIfNegative val="0"/>
          <c:cat>
            <c:strRef>
              <c:f>降水量の比較!$A$3:$A$14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降水量の比較!$E$3:$E$14</c:f>
              <c:numCache>
                <c:formatCode>General</c:formatCode>
                <c:ptCount val="12"/>
                <c:pt idx="0">
                  <c:v>106</c:v>
                </c:pt>
                <c:pt idx="1">
                  <c:v>118.8</c:v>
                </c:pt>
                <c:pt idx="2">
                  <c:v>233.8</c:v>
                </c:pt>
                <c:pt idx="3">
                  <c:v>295.39999999999998</c:v>
                </c:pt>
                <c:pt idx="4">
                  <c:v>360.5</c:v>
                </c:pt>
                <c:pt idx="5">
                  <c:v>436.6</c:v>
                </c:pt>
                <c:pt idx="6">
                  <c:v>405.2</c:v>
                </c:pt>
                <c:pt idx="7">
                  <c:v>427.3</c:v>
                </c:pt>
                <c:pt idx="8">
                  <c:v>745.7</c:v>
                </c:pt>
                <c:pt idx="9">
                  <c:v>507.6</c:v>
                </c:pt>
                <c:pt idx="10">
                  <c:v>211.5</c:v>
                </c:pt>
                <c:pt idx="11">
                  <c:v>121.3</c:v>
                </c:pt>
              </c:numCache>
            </c:numRef>
          </c:val>
          <c:extLst>
            <c:ext xmlns:c16="http://schemas.microsoft.com/office/drawing/2014/chart" uri="{C3380CC4-5D6E-409C-BE32-E72D297353CC}">
              <c16:uniqueId val="{00000003-0A21-4C19-A4DD-12EE80694B07}"/>
            </c:ext>
          </c:extLst>
        </c:ser>
        <c:dLbls>
          <c:showLegendKey val="0"/>
          <c:showVal val="0"/>
          <c:showCatName val="0"/>
          <c:showSerName val="0"/>
          <c:showPercent val="0"/>
          <c:showBubbleSize val="0"/>
        </c:dLbls>
        <c:gapWidth val="219"/>
        <c:overlap val="-27"/>
        <c:axId val="360057744"/>
        <c:axId val="304102464"/>
      </c:barChart>
      <c:catAx>
        <c:axId val="36005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04102464"/>
        <c:crosses val="autoZero"/>
        <c:auto val="1"/>
        <c:lblAlgn val="ctr"/>
        <c:lblOffset val="100"/>
        <c:noMultiLvlLbl val="0"/>
      </c:catAx>
      <c:valAx>
        <c:axId val="304102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05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ひるがのと長滝の降水量比較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9768518518518517E-2"/>
          <c:w val="0.89019685039370078"/>
          <c:h val="0.76618802857976087"/>
        </c:manualLayout>
      </c:layout>
      <c:barChart>
        <c:barDir val="col"/>
        <c:grouping val="clustered"/>
        <c:varyColors val="0"/>
        <c:ser>
          <c:idx val="0"/>
          <c:order val="0"/>
          <c:tx>
            <c:strRef>
              <c:f>[3]降水量!$L$3</c:f>
              <c:strCache>
                <c:ptCount val="1"/>
                <c:pt idx="0">
                  <c:v>ひるがの㎜</c:v>
                </c:pt>
              </c:strCache>
            </c:strRef>
          </c:tx>
          <c:spPr>
            <a:solidFill>
              <a:schemeClr val="accent1"/>
            </a:solidFill>
            <a:ln>
              <a:noFill/>
            </a:ln>
            <a:effectLst/>
          </c:spPr>
          <c:invertIfNegative val="0"/>
          <c:val>
            <c:numRef>
              <c:f>[3]降水量!$L$4:$L$15</c:f>
              <c:numCache>
                <c:formatCode>General</c:formatCode>
                <c:ptCount val="12"/>
                <c:pt idx="0">
                  <c:v>184.8</c:v>
                </c:pt>
                <c:pt idx="1">
                  <c:v>163.6</c:v>
                </c:pt>
                <c:pt idx="2">
                  <c:v>228.5</c:v>
                </c:pt>
                <c:pt idx="3">
                  <c:v>258.8</c:v>
                </c:pt>
                <c:pt idx="4">
                  <c:v>291.5</c:v>
                </c:pt>
                <c:pt idx="5">
                  <c:v>351.4</c:v>
                </c:pt>
                <c:pt idx="6">
                  <c:v>513.1</c:v>
                </c:pt>
                <c:pt idx="7">
                  <c:v>325.39999999999998</c:v>
                </c:pt>
                <c:pt idx="8">
                  <c:v>377.3</c:v>
                </c:pt>
                <c:pt idx="9">
                  <c:v>226.1</c:v>
                </c:pt>
                <c:pt idx="10">
                  <c:v>189.8</c:v>
                </c:pt>
                <c:pt idx="11">
                  <c:v>215.2</c:v>
                </c:pt>
              </c:numCache>
            </c:numRef>
          </c:val>
          <c:extLst>
            <c:ext xmlns:c16="http://schemas.microsoft.com/office/drawing/2014/chart" uri="{C3380CC4-5D6E-409C-BE32-E72D297353CC}">
              <c16:uniqueId val="{00000000-A4D8-4E49-AF00-F887258C54C0}"/>
            </c:ext>
          </c:extLst>
        </c:ser>
        <c:ser>
          <c:idx val="1"/>
          <c:order val="1"/>
          <c:tx>
            <c:strRef>
              <c:f>[3]降水量!$M$3</c:f>
              <c:strCache>
                <c:ptCount val="1"/>
                <c:pt idx="0">
                  <c:v>長滝㎜</c:v>
                </c:pt>
              </c:strCache>
            </c:strRef>
          </c:tx>
          <c:spPr>
            <a:solidFill>
              <a:schemeClr val="accent2"/>
            </a:solidFill>
            <a:ln>
              <a:noFill/>
            </a:ln>
            <a:effectLst/>
          </c:spPr>
          <c:invertIfNegative val="0"/>
          <c:val>
            <c:numRef>
              <c:f>[3]降水量!$M$4:$M$15</c:f>
              <c:numCache>
                <c:formatCode>General</c:formatCode>
                <c:ptCount val="12"/>
                <c:pt idx="0">
                  <c:v>180.1</c:v>
                </c:pt>
                <c:pt idx="1">
                  <c:v>145.5</c:v>
                </c:pt>
                <c:pt idx="2">
                  <c:v>199.8</c:v>
                </c:pt>
                <c:pt idx="3">
                  <c:v>237.6</c:v>
                </c:pt>
                <c:pt idx="4">
                  <c:v>252.9</c:v>
                </c:pt>
                <c:pt idx="5">
                  <c:v>297.39999999999998</c:v>
                </c:pt>
                <c:pt idx="6">
                  <c:v>490.7</c:v>
                </c:pt>
                <c:pt idx="7">
                  <c:v>322.39999999999998</c:v>
                </c:pt>
                <c:pt idx="8">
                  <c:v>379.2</c:v>
                </c:pt>
                <c:pt idx="9">
                  <c:v>206.6</c:v>
                </c:pt>
                <c:pt idx="10">
                  <c:v>175</c:v>
                </c:pt>
                <c:pt idx="11">
                  <c:v>212</c:v>
                </c:pt>
              </c:numCache>
            </c:numRef>
          </c:val>
          <c:extLst>
            <c:ext xmlns:c16="http://schemas.microsoft.com/office/drawing/2014/chart" uri="{C3380CC4-5D6E-409C-BE32-E72D297353CC}">
              <c16:uniqueId val="{00000001-A4D8-4E49-AF00-F887258C54C0}"/>
            </c:ext>
          </c:extLst>
        </c:ser>
        <c:ser>
          <c:idx val="2"/>
          <c:order val="2"/>
          <c:tx>
            <c:strRef>
              <c:f>[3]降水量!$N$3</c:f>
              <c:strCache>
                <c:ptCount val="1"/>
                <c:pt idx="0">
                  <c:v>長滝積雪㎝</c:v>
                </c:pt>
              </c:strCache>
            </c:strRef>
          </c:tx>
          <c:spPr>
            <a:solidFill>
              <a:schemeClr val="accent3"/>
            </a:solidFill>
            <a:ln>
              <a:noFill/>
            </a:ln>
            <a:effectLst/>
          </c:spPr>
          <c:invertIfNegative val="0"/>
          <c:val>
            <c:numRef>
              <c:f>[3]降水量!$N$4:$N$15</c:f>
              <c:numCache>
                <c:formatCode>General</c:formatCode>
                <c:ptCount val="12"/>
                <c:pt idx="0">
                  <c:v>223</c:v>
                </c:pt>
                <c:pt idx="1">
                  <c:v>162</c:v>
                </c:pt>
                <c:pt idx="2">
                  <c:v>88</c:v>
                </c:pt>
                <c:pt idx="3">
                  <c:v>2</c:v>
                </c:pt>
                <c:pt idx="4">
                  <c:v>0</c:v>
                </c:pt>
                <c:pt idx="5">
                  <c:v>0</c:v>
                </c:pt>
                <c:pt idx="6">
                  <c:v>0</c:v>
                </c:pt>
                <c:pt idx="7">
                  <c:v>0</c:v>
                </c:pt>
                <c:pt idx="8">
                  <c:v>0</c:v>
                </c:pt>
                <c:pt idx="9">
                  <c:v>0</c:v>
                </c:pt>
                <c:pt idx="10">
                  <c:v>7</c:v>
                </c:pt>
                <c:pt idx="11">
                  <c:v>136</c:v>
                </c:pt>
              </c:numCache>
            </c:numRef>
          </c:val>
          <c:extLst>
            <c:ext xmlns:c16="http://schemas.microsoft.com/office/drawing/2014/chart" uri="{C3380CC4-5D6E-409C-BE32-E72D297353CC}">
              <c16:uniqueId val="{00000002-A4D8-4E49-AF00-F887258C54C0}"/>
            </c:ext>
          </c:extLst>
        </c:ser>
        <c:dLbls>
          <c:showLegendKey val="0"/>
          <c:showVal val="0"/>
          <c:showCatName val="0"/>
          <c:showSerName val="0"/>
          <c:showPercent val="0"/>
          <c:showBubbleSize val="0"/>
        </c:dLbls>
        <c:gapWidth val="219"/>
        <c:overlap val="-27"/>
        <c:axId val="61514560"/>
        <c:axId val="255616256"/>
      </c:barChart>
      <c:catAx>
        <c:axId val="6151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616256"/>
        <c:crosses val="autoZero"/>
        <c:auto val="1"/>
        <c:lblAlgn val="ctr"/>
        <c:lblOffset val="100"/>
        <c:noMultiLvlLbl val="0"/>
      </c:catAx>
      <c:valAx>
        <c:axId val="255616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14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年間降水量の比較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5202576950608446E-2"/>
          <c:y val="2.5545454545454545E-2"/>
          <c:w val="0.89979742304939159"/>
          <c:h val="0.81285349558577891"/>
        </c:manualLayout>
      </c:layout>
      <c:barChart>
        <c:barDir val="col"/>
        <c:grouping val="clustered"/>
        <c:varyColors val="0"/>
        <c:ser>
          <c:idx val="0"/>
          <c:order val="0"/>
          <c:tx>
            <c:strRef>
              <c:f>[4]降水量!$B$1:$B$2</c:f>
              <c:strCache>
                <c:ptCount val="1"/>
                <c:pt idx="0">
                  <c:v>ひるがの 年間降水量</c:v>
                </c:pt>
              </c:strCache>
            </c:strRef>
          </c:tx>
          <c:spPr>
            <a:solidFill>
              <a:schemeClr val="accent1"/>
            </a:solidFill>
            <a:ln>
              <a:noFill/>
            </a:ln>
            <a:effectLst/>
          </c:spPr>
          <c:invertIfNegative val="0"/>
          <c:cat>
            <c:numRef>
              <c:f>[4]降水量!$A$3:$A$34</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[4]降水量!$B$3:$B$34</c:f>
              <c:numCache>
                <c:formatCode>General</c:formatCode>
                <c:ptCount val="32"/>
                <c:pt idx="0">
                  <c:v>3646</c:v>
                </c:pt>
                <c:pt idx="1">
                  <c:v>2708</c:v>
                </c:pt>
                <c:pt idx="2">
                  <c:v>3577</c:v>
                </c:pt>
                <c:pt idx="3">
                  <c:v>1977</c:v>
                </c:pt>
                <c:pt idx="4">
                  <c:v>2837</c:v>
                </c:pt>
                <c:pt idx="5">
                  <c:v>2875</c:v>
                </c:pt>
                <c:pt idx="6">
                  <c:v>3467</c:v>
                </c:pt>
                <c:pt idx="7">
                  <c:v>4403</c:v>
                </c:pt>
                <c:pt idx="8">
                  <c:v>3731</c:v>
                </c:pt>
                <c:pt idx="9">
                  <c:v>2954</c:v>
                </c:pt>
                <c:pt idx="10">
                  <c:v>2311</c:v>
                </c:pt>
                <c:pt idx="11">
                  <c:v>3753</c:v>
                </c:pt>
                <c:pt idx="12">
                  <c:v>3689</c:v>
                </c:pt>
                <c:pt idx="13">
                  <c:v>4120</c:v>
                </c:pt>
                <c:pt idx="14">
                  <c:v>3338</c:v>
                </c:pt>
                <c:pt idx="15">
                  <c:v>3280</c:v>
                </c:pt>
                <c:pt idx="16">
                  <c:v>2911</c:v>
                </c:pt>
                <c:pt idx="17">
                  <c:v>2307</c:v>
                </c:pt>
                <c:pt idx="18">
                  <c:v>3416</c:v>
                </c:pt>
                <c:pt idx="19">
                  <c:v>4466.5</c:v>
                </c:pt>
                <c:pt idx="20">
                  <c:v>3360</c:v>
                </c:pt>
                <c:pt idx="21">
                  <c:v>3037.5</c:v>
                </c:pt>
                <c:pt idx="22">
                  <c:v>3285.5</c:v>
                </c:pt>
                <c:pt idx="23">
                  <c:v>3567.5</c:v>
                </c:pt>
                <c:pt idx="24">
                  <c:v>3381.5</c:v>
                </c:pt>
                <c:pt idx="25">
                  <c:v>3130</c:v>
                </c:pt>
                <c:pt idx="26">
                  <c:v>3020</c:v>
                </c:pt>
                <c:pt idx="27">
                  <c:v>4239</c:v>
                </c:pt>
                <c:pt idx="28">
                  <c:v>2990</c:v>
                </c:pt>
                <c:pt idx="29">
                  <c:v>3987</c:v>
                </c:pt>
                <c:pt idx="30">
                  <c:v>4166</c:v>
                </c:pt>
                <c:pt idx="31">
                  <c:v>3343.5</c:v>
                </c:pt>
              </c:numCache>
            </c:numRef>
          </c:val>
          <c:extLst>
            <c:ext xmlns:c16="http://schemas.microsoft.com/office/drawing/2014/chart" uri="{C3380CC4-5D6E-409C-BE32-E72D297353CC}">
              <c16:uniqueId val="{00000000-88F9-4CEA-A42E-60F760C78A21}"/>
            </c:ext>
          </c:extLst>
        </c:ser>
        <c:ser>
          <c:idx val="1"/>
          <c:order val="1"/>
          <c:tx>
            <c:strRef>
              <c:f>[4]降水量!$C$1:$C$2</c:f>
              <c:strCache>
                <c:ptCount val="1"/>
                <c:pt idx="0">
                  <c:v>長滝</c:v>
                </c:pt>
              </c:strCache>
            </c:strRef>
          </c:tx>
          <c:spPr>
            <a:solidFill>
              <a:schemeClr val="accent2"/>
            </a:solidFill>
            <a:ln>
              <a:noFill/>
            </a:ln>
            <a:effectLst/>
          </c:spPr>
          <c:invertIfNegative val="0"/>
          <c:cat>
            <c:numRef>
              <c:f>[4]降水量!$A$3:$A$34</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[4]降水量!$C$3:$C$34</c:f>
              <c:numCache>
                <c:formatCode>General</c:formatCode>
                <c:ptCount val="32"/>
                <c:pt idx="0">
                  <c:v>3209</c:v>
                </c:pt>
                <c:pt idx="1">
                  <c:v>2579</c:v>
                </c:pt>
                <c:pt idx="2">
                  <c:v>3420</c:v>
                </c:pt>
                <c:pt idx="3">
                  <c:v>1946</c:v>
                </c:pt>
                <c:pt idx="4">
                  <c:v>2827</c:v>
                </c:pt>
                <c:pt idx="5">
                  <c:v>2504</c:v>
                </c:pt>
                <c:pt idx="6">
                  <c:v>3203</c:v>
                </c:pt>
                <c:pt idx="7">
                  <c:v>4069</c:v>
                </c:pt>
                <c:pt idx="8">
                  <c:v>3417</c:v>
                </c:pt>
                <c:pt idx="9">
                  <c:v>2782</c:v>
                </c:pt>
                <c:pt idx="10">
                  <c:v>2289</c:v>
                </c:pt>
                <c:pt idx="11">
                  <c:v>3500</c:v>
                </c:pt>
                <c:pt idx="12">
                  <c:v>3215</c:v>
                </c:pt>
                <c:pt idx="13">
                  <c:v>3969</c:v>
                </c:pt>
                <c:pt idx="14">
                  <c:v>3050</c:v>
                </c:pt>
                <c:pt idx="15">
                  <c:v>2953</c:v>
                </c:pt>
                <c:pt idx="16">
                  <c:v>2923</c:v>
                </c:pt>
                <c:pt idx="17">
                  <c:v>2139</c:v>
                </c:pt>
                <c:pt idx="18">
                  <c:v>3092.5</c:v>
                </c:pt>
                <c:pt idx="19">
                  <c:v>3915.5</c:v>
                </c:pt>
                <c:pt idx="20">
                  <c:v>3355</c:v>
                </c:pt>
                <c:pt idx="21">
                  <c:v>2805</c:v>
                </c:pt>
                <c:pt idx="22">
                  <c:v>3006</c:v>
                </c:pt>
                <c:pt idx="23">
                  <c:v>3226.5</c:v>
                </c:pt>
                <c:pt idx="24">
                  <c:v>2977</c:v>
                </c:pt>
                <c:pt idx="25">
                  <c:v>2799.5</c:v>
                </c:pt>
                <c:pt idx="26">
                  <c:v>2890.5</c:v>
                </c:pt>
                <c:pt idx="27">
                  <c:v>4392.5</c:v>
                </c:pt>
                <c:pt idx="28">
                  <c:v>2845.5</c:v>
                </c:pt>
                <c:pt idx="29">
                  <c:v>3547.5</c:v>
                </c:pt>
                <c:pt idx="30">
                  <c:v>3869</c:v>
                </c:pt>
                <c:pt idx="31">
                  <c:v>3007</c:v>
                </c:pt>
              </c:numCache>
            </c:numRef>
          </c:val>
          <c:extLst>
            <c:ext xmlns:c16="http://schemas.microsoft.com/office/drawing/2014/chart" uri="{C3380CC4-5D6E-409C-BE32-E72D297353CC}">
              <c16:uniqueId val="{00000001-88F9-4CEA-A42E-60F760C78A21}"/>
            </c:ext>
          </c:extLst>
        </c:ser>
        <c:dLbls>
          <c:showLegendKey val="0"/>
          <c:showVal val="0"/>
          <c:showCatName val="0"/>
          <c:showSerName val="0"/>
          <c:showPercent val="0"/>
          <c:showBubbleSize val="0"/>
        </c:dLbls>
        <c:gapWidth val="219"/>
        <c:overlap val="-27"/>
        <c:axId val="1158021872"/>
        <c:axId val="1039294304"/>
      </c:barChart>
      <c:catAx>
        <c:axId val="115802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9294304"/>
        <c:crosses val="autoZero"/>
        <c:auto val="1"/>
        <c:lblAlgn val="ctr"/>
        <c:lblOffset val="100"/>
        <c:noMultiLvlLbl val="0"/>
      </c:catAx>
      <c:valAx>
        <c:axId val="1039294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802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長滝２００７年</a:t>
            </a:r>
          </a:p>
        </c:rich>
      </c:tx>
      <c:layout>
        <c:manualLayout>
          <c:xMode val="edge"/>
          <c:yMode val="edge"/>
          <c:x val="0.13089467598006635"/>
          <c:y val="3.666666786964133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6.9358705161854772E-2"/>
          <c:y val="2.9768518518518517E-2"/>
          <c:w val="0.90286351706036749"/>
          <c:h val="0.84758092738407698"/>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最高最低!$A$341:$A$352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最高最低!$B$341:$B$352</c:f>
              <c:numCache>
                <c:formatCode>General</c:formatCode>
                <c:ptCount val="12"/>
                <c:pt idx="0">
                  <c:v>1.2</c:v>
                </c:pt>
                <c:pt idx="1">
                  <c:v>2.7</c:v>
                </c:pt>
                <c:pt idx="2">
                  <c:v>3.9</c:v>
                </c:pt>
                <c:pt idx="3">
                  <c:v>9</c:v>
                </c:pt>
                <c:pt idx="4">
                  <c:v>14.7</c:v>
                </c:pt>
                <c:pt idx="5">
                  <c:v>19.2</c:v>
                </c:pt>
                <c:pt idx="6">
                  <c:v>21.6</c:v>
                </c:pt>
                <c:pt idx="7">
                  <c:v>24.5</c:v>
                </c:pt>
                <c:pt idx="8">
                  <c:v>21.7</c:v>
                </c:pt>
                <c:pt idx="9">
                  <c:v>14.1</c:v>
                </c:pt>
                <c:pt idx="10">
                  <c:v>7.8</c:v>
                </c:pt>
                <c:pt idx="11">
                  <c:v>3</c:v>
                </c:pt>
              </c:numCache>
            </c:numRef>
          </c:val>
          <c:smooth val="0"/>
          <c:extLst>
            <c:ext xmlns:c16="http://schemas.microsoft.com/office/drawing/2014/chart" uri="{C3380CC4-5D6E-409C-BE32-E72D297353CC}">
              <c16:uniqueId val="{00000000-70FC-4D92-9881-BA0375639A7A}"/>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最高最低!$A$341:$A$352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最高最低!$C$341:$C$352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70FC-4D92-9881-BA0375639A7A}"/>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最高最低!$A$341:$A$352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最高最低!$D$341:$D$352</c:f>
              <c:numCache>
                <c:formatCode>General</c:formatCode>
                <c:ptCount val="12"/>
                <c:pt idx="0">
                  <c:v>-1.8</c:v>
                </c:pt>
                <c:pt idx="1">
                  <c:v>-1.5</c:v>
                </c:pt>
                <c:pt idx="2">
                  <c:v>-0.7</c:v>
                </c:pt>
                <c:pt idx="3">
                  <c:v>3.4</c:v>
                </c:pt>
                <c:pt idx="4">
                  <c:v>9</c:v>
                </c:pt>
                <c:pt idx="5">
                  <c:v>14.7</c:v>
                </c:pt>
                <c:pt idx="6">
                  <c:v>18.3</c:v>
                </c:pt>
                <c:pt idx="7">
                  <c:v>20.5</c:v>
                </c:pt>
                <c:pt idx="8">
                  <c:v>18.600000000000001</c:v>
                </c:pt>
                <c:pt idx="9">
                  <c:v>10.199999999999999</c:v>
                </c:pt>
                <c:pt idx="10">
                  <c:v>3.7</c:v>
                </c:pt>
                <c:pt idx="11">
                  <c:v>0.5</c:v>
                </c:pt>
              </c:numCache>
            </c:numRef>
          </c:val>
          <c:smooth val="0"/>
          <c:extLst>
            <c:ext xmlns:c16="http://schemas.microsoft.com/office/drawing/2014/chart" uri="{C3380CC4-5D6E-409C-BE32-E72D297353CC}">
              <c16:uniqueId val="{00000002-70FC-4D92-9881-BA0375639A7A}"/>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最高最低!$A$341:$A$352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最高最低!$F$341:$F$352</c:f>
              <c:numCache>
                <c:formatCode>General</c:formatCode>
                <c:ptCount val="12"/>
                <c:pt idx="0">
                  <c:v>5.9</c:v>
                </c:pt>
                <c:pt idx="1">
                  <c:v>8.4</c:v>
                </c:pt>
                <c:pt idx="2">
                  <c:v>9.1</c:v>
                </c:pt>
                <c:pt idx="3">
                  <c:v>14.8</c:v>
                </c:pt>
                <c:pt idx="4">
                  <c:v>20.6</c:v>
                </c:pt>
                <c:pt idx="5">
                  <c:v>24.4</c:v>
                </c:pt>
                <c:pt idx="6">
                  <c:v>25.7</c:v>
                </c:pt>
                <c:pt idx="7">
                  <c:v>30.1</c:v>
                </c:pt>
                <c:pt idx="8">
                  <c:v>26.5</c:v>
                </c:pt>
                <c:pt idx="9">
                  <c:v>19.7</c:v>
                </c:pt>
                <c:pt idx="10">
                  <c:v>13.4</c:v>
                </c:pt>
                <c:pt idx="11">
                  <c:v>6.6</c:v>
                </c:pt>
              </c:numCache>
            </c:numRef>
          </c:val>
          <c:smooth val="0"/>
          <c:extLst>
            <c:ext xmlns:c16="http://schemas.microsoft.com/office/drawing/2014/chart" uri="{C3380CC4-5D6E-409C-BE32-E72D297353CC}">
              <c16:uniqueId val="{00000004-70FC-4D92-9881-BA0375639A7A}"/>
            </c:ext>
          </c:extLst>
        </c:ser>
        <c:dLbls>
          <c:showLegendKey val="0"/>
          <c:showVal val="0"/>
          <c:showCatName val="0"/>
          <c:showSerName val="0"/>
          <c:showPercent val="0"/>
          <c:showBubbleSize val="0"/>
        </c:dLbls>
        <c:smooth val="0"/>
        <c:axId val="13199519"/>
        <c:axId val="10611455"/>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最高最低!$A$341:$A$352</c15:sqref>
                        </c15:formulaRef>
                      </c:ext>
                    </c:extLst>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extLst>
                      <c:ext uri="{02D57815-91ED-43cb-92C2-25804820EDAC}">
                        <c15:formulaRef>
                          <c15:sqref>最高最低!$E$341:$E$352</c15:sqref>
                        </c15:formulaRef>
                      </c:ext>
                    </c:extLst>
                    <c:numCache>
                      <c:formatCode>General</c:formatCode>
                      <c:ptCount val="12"/>
                    </c:numCache>
                  </c:numRef>
                </c:val>
                <c:smooth val="0"/>
                <c:extLst>
                  <c:ext xmlns:c16="http://schemas.microsoft.com/office/drawing/2014/chart" uri="{C3380CC4-5D6E-409C-BE32-E72D297353CC}">
                    <c16:uniqueId val="{00000003-70FC-4D92-9881-BA0375639A7A}"/>
                  </c:ext>
                </c:extLst>
              </c15:ser>
            </c15:filteredLineSeries>
          </c:ext>
        </c:extLst>
      </c:lineChart>
      <c:dateAx>
        <c:axId val="1319951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611455"/>
        <c:crosses val="autoZero"/>
        <c:auto val="1"/>
        <c:lblOffset val="100"/>
        <c:baseTimeUnit val="months"/>
      </c:dateAx>
      <c:valAx>
        <c:axId val="106114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199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長滝２０１３年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7615966754155732"/>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3.9027777777777779E-2"/>
          <c:w val="0.89521062992125988"/>
          <c:h val="0.9337726013414992"/>
        </c:manualLayout>
      </c:layout>
      <c:lineChart>
        <c:grouping val="standard"/>
        <c:varyColors val="0"/>
        <c:ser>
          <c:idx val="0"/>
          <c:order val="0"/>
          <c:spPr>
            <a:ln w="28575" cap="rnd">
              <a:solidFill>
                <a:schemeClr val="accent1"/>
              </a:solidFill>
              <a:round/>
            </a:ln>
            <a:effectLst/>
          </c:spPr>
          <c:marker>
            <c:symbol val="none"/>
          </c:marker>
          <c:cat>
            <c:numRef>
              <c:f>最高最低!$A$413:$A$424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最高最低!$B$413:$B$424</c:f>
              <c:numCache>
                <c:formatCode>General</c:formatCode>
                <c:ptCount val="12"/>
                <c:pt idx="0">
                  <c:v>-0.7</c:v>
                </c:pt>
                <c:pt idx="1">
                  <c:v>-0.4</c:v>
                </c:pt>
                <c:pt idx="2">
                  <c:v>4.5999999999999996</c:v>
                </c:pt>
                <c:pt idx="3">
                  <c:v>8.8000000000000007</c:v>
                </c:pt>
                <c:pt idx="4">
                  <c:v>15.2</c:v>
                </c:pt>
                <c:pt idx="5">
                  <c:v>20.100000000000001</c:v>
                </c:pt>
                <c:pt idx="6">
                  <c:v>23</c:v>
                </c:pt>
                <c:pt idx="7">
                  <c:v>24.3</c:v>
                </c:pt>
                <c:pt idx="8">
                  <c:v>20</c:v>
                </c:pt>
                <c:pt idx="9">
                  <c:v>15.6</c:v>
                </c:pt>
                <c:pt idx="10">
                  <c:v>6.5</c:v>
                </c:pt>
                <c:pt idx="11">
                  <c:v>1.5</c:v>
                </c:pt>
              </c:numCache>
            </c:numRef>
          </c:val>
          <c:smooth val="0"/>
          <c:extLst>
            <c:ext xmlns:c16="http://schemas.microsoft.com/office/drawing/2014/chart" uri="{C3380CC4-5D6E-409C-BE32-E72D297353CC}">
              <c16:uniqueId val="{00000000-E4F3-49F7-92FF-9831EF738884}"/>
            </c:ext>
          </c:extLst>
        </c:ser>
        <c:ser>
          <c:idx val="1"/>
          <c:order val="1"/>
          <c:spPr>
            <a:ln w="28575" cap="rnd">
              <a:solidFill>
                <a:schemeClr val="accent2"/>
              </a:solidFill>
              <a:round/>
            </a:ln>
            <a:effectLst/>
          </c:spPr>
          <c:marker>
            <c:symbol val="none"/>
          </c:marker>
          <c:cat>
            <c:numRef>
              <c:f>最高最低!$A$413:$A$424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最高最低!$C$413:$C$424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E4F3-49F7-92FF-9831EF738884}"/>
            </c:ext>
          </c:extLst>
        </c:ser>
        <c:ser>
          <c:idx val="2"/>
          <c:order val="2"/>
          <c:spPr>
            <a:ln w="28575" cap="rnd">
              <a:solidFill>
                <a:schemeClr val="accent3"/>
              </a:solidFill>
              <a:round/>
            </a:ln>
            <a:effectLst/>
          </c:spPr>
          <c:marker>
            <c:symbol val="none"/>
          </c:marker>
          <c:cat>
            <c:numRef>
              <c:f>最高最低!$A$413:$A$424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最高最低!$D$413:$D$424</c:f>
              <c:numCache>
                <c:formatCode>General</c:formatCode>
                <c:ptCount val="12"/>
                <c:pt idx="0">
                  <c:v>-3.9</c:v>
                </c:pt>
                <c:pt idx="1">
                  <c:v>-4.4000000000000004</c:v>
                </c:pt>
                <c:pt idx="2">
                  <c:v>-0.4</c:v>
                </c:pt>
                <c:pt idx="3">
                  <c:v>3.3</c:v>
                </c:pt>
                <c:pt idx="4">
                  <c:v>9</c:v>
                </c:pt>
                <c:pt idx="5">
                  <c:v>16.100000000000001</c:v>
                </c:pt>
                <c:pt idx="6">
                  <c:v>19</c:v>
                </c:pt>
                <c:pt idx="7">
                  <c:v>19.7</c:v>
                </c:pt>
                <c:pt idx="8">
                  <c:v>15.6</c:v>
                </c:pt>
                <c:pt idx="9">
                  <c:v>11.6</c:v>
                </c:pt>
                <c:pt idx="10">
                  <c:v>2.6</c:v>
                </c:pt>
                <c:pt idx="11">
                  <c:v>-1.2</c:v>
                </c:pt>
              </c:numCache>
            </c:numRef>
          </c:val>
          <c:smooth val="0"/>
          <c:extLst>
            <c:ext xmlns:c16="http://schemas.microsoft.com/office/drawing/2014/chart" uri="{C3380CC4-5D6E-409C-BE32-E72D297353CC}">
              <c16:uniqueId val="{00000002-E4F3-49F7-92FF-9831EF738884}"/>
            </c:ext>
          </c:extLst>
        </c:ser>
        <c:ser>
          <c:idx val="3"/>
          <c:order val="3"/>
          <c:spPr>
            <a:ln w="28575" cap="rnd">
              <a:solidFill>
                <a:schemeClr val="accent4"/>
              </a:solidFill>
              <a:round/>
            </a:ln>
            <a:effectLst/>
          </c:spPr>
          <c:marker>
            <c:symbol val="none"/>
          </c:marker>
          <c:cat>
            <c:numRef>
              <c:f>最高最低!$A$413:$A$424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最高最低!$E$413:$E$424</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E4F3-49F7-92FF-9831EF738884}"/>
            </c:ext>
          </c:extLst>
        </c:ser>
        <c:ser>
          <c:idx val="4"/>
          <c:order val="4"/>
          <c:spPr>
            <a:ln w="28575" cap="rnd">
              <a:solidFill>
                <a:schemeClr val="accent5"/>
              </a:solidFill>
              <a:round/>
            </a:ln>
            <a:effectLst/>
          </c:spPr>
          <c:marker>
            <c:symbol val="none"/>
          </c:marker>
          <c:cat>
            <c:numRef>
              <c:f>最高最低!$A$413:$A$424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最高最低!$F$413:$F$424</c:f>
              <c:numCache>
                <c:formatCode>General</c:formatCode>
                <c:ptCount val="12"/>
                <c:pt idx="0">
                  <c:v>3.5</c:v>
                </c:pt>
                <c:pt idx="1">
                  <c:v>4.3</c:v>
                </c:pt>
                <c:pt idx="2">
                  <c:v>10.8</c:v>
                </c:pt>
                <c:pt idx="3">
                  <c:v>15</c:v>
                </c:pt>
                <c:pt idx="4">
                  <c:v>22.3</c:v>
                </c:pt>
                <c:pt idx="5">
                  <c:v>25.6</c:v>
                </c:pt>
                <c:pt idx="6">
                  <c:v>28.4</c:v>
                </c:pt>
                <c:pt idx="7">
                  <c:v>30.4</c:v>
                </c:pt>
                <c:pt idx="8">
                  <c:v>26.1</c:v>
                </c:pt>
                <c:pt idx="9">
                  <c:v>21</c:v>
                </c:pt>
                <c:pt idx="10">
                  <c:v>11.6</c:v>
                </c:pt>
                <c:pt idx="11">
                  <c:v>4.9000000000000004</c:v>
                </c:pt>
              </c:numCache>
            </c:numRef>
          </c:val>
          <c:smooth val="0"/>
          <c:extLst>
            <c:ext xmlns:c16="http://schemas.microsoft.com/office/drawing/2014/chart" uri="{C3380CC4-5D6E-409C-BE32-E72D297353CC}">
              <c16:uniqueId val="{00000004-E4F3-49F7-92FF-9831EF738884}"/>
            </c:ext>
          </c:extLst>
        </c:ser>
        <c:ser>
          <c:idx val="5"/>
          <c:order val="5"/>
          <c:spPr>
            <a:ln w="28575" cap="rnd">
              <a:solidFill>
                <a:schemeClr val="accent6"/>
              </a:solidFill>
              <a:round/>
            </a:ln>
            <a:effectLst/>
          </c:spPr>
          <c:marker>
            <c:symbol val="none"/>
          </c:marker>
          <c:cat>
            <c:numRef>
              <c:f>最高最低!$A$413:$A$424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最高最低!$G$413:$G$424</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E4F3-49F7-92FF-9831EF738884}"/>
            </c:ext>
          </c:extLst>
        </c:ser>
        <c:dLbls>
          <c:showLegendKey val="0"/>
          <c:showVal val="0"/>
          <c:showCatName val="0"/>
          <c:showSerName val="0"/>
          <c:showPercent val="0"/>
          <c:showBubbleSize val="0"/>
        </c:dLbls>
        <c:smooth val="0"/>
        <c:axId val="84518351"/>
        <c:axId val="160947247"/>
      </c:lineChart>
      <c:dateAx>
        <c:axId val="8451835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947247"/>
        <c:crosses val="autoZero"/>
        <c:auto val="1"/>
        <c:lblOffset val="100"/>
        <c:baseTimeUnit val="months"/>
      </c:dateAx>
      <c:valAx>
        <c:axId val="160947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518351"/>
        <c:crosses val="autoZero"/>
        <c:crossBetween val="between"/>
      </c:valAx>
      <c:spPr>
        <a:noFill/>
        <a:ln>
          <a:noFill/>
        </a:ln>
        <a:effectLst/>
      </c:spPr>
    </c:plotArea>
    <c:legend>
      <c:legendPos val="b"/>
      <c:layout>
        <c:manualLayout>
          <c:xMode val="edge"/>
          <c:yMode val="edge"/>
          <c:x val="0.05"/>
          <c:y val="0.87094852726742478"/>
          <c:w val="0.9"/>
          <c:h val="8.27551764362788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長滝２０１４年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1782633420822397"/>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9768518518518517E-2"/>
          <c:w val="0.89521062992125988"/>
          <c:h val="0.94480314960629919"/>
        </c:manualLayout>
      </c:layout>
      <c:lineChart>
        <c:grouping val="standard"/>
        <c:varyColors val="0"/>
        <c:ser>
          <c:idx val="0"/>
          <c:order val="0"/>
          <c:spPr>
            <a:ln w="28575" cap="rnd">
              <a:solidFill>
                <a:schemeClr val="accent1"/>
              </a:solidFill>
              <a:round/>
            </a:ln>
            <a:effectLst/>
          </c:spPr>
          <c:marker>
            <c:symbol val="none"/>
          </c:marker>
          <c:cat>
            <c:numRef>
              <c:f>最高最低!$A$425:$A$436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最高最低!$B$425:$B$436</c:f>
              <c:numCache>
                <c:formatCode>General</c:formatCode>
                <c:ptCount val="12"/>
                <c:pt idx="0">
                  <c:v>-0.6</c:v>
                </c:pt>
                <c:pt idx="1">
                  <c:v>0.2</c:v>
                </c:pt>
                <c:pt idx="2">
                  <c:v>4.2</c:v>
                </c:pt>
                <c:pt idx="3">
                  <c:v>10</c:v>
                </c:pt>
                <c:pt idx="4">
                  <c:v>14.9</c:v>
                </c:pt>
                <c:pt idx="5">
                  <c:v>20.3</c:v>
                </c:pt>
                <c:pt idx="6">
                  <c:v>22.9</c:v>
                </c:pt>
                <c:pt idx="7">
                  <c:v>22.7</c:v>
                </c:pt>
                <c:pt idx="8">
                  <c:v>18.600000000000001</c:v>
                </c:pt>
                <c:pt idx="9">
                  <c:v>14.1</c:v>
                </c:pt>
                <c:pt idx="10">
                  <c:v>8.6999999999999993</c:v>
                </c:pt>
                <c:pt idx="11">
                  <c:v>0.3</c:v>
                </c:pt>
              </c:numCache>
            </c:numRef>
          </c:val>
          <c:smooth val="0"/>
          <c:extLst>
            <c:ext xmlns:c16="http://schemas.microsoft.com/office/drawing/2014/chart" uri="{C3380CC4-5D6E-409C-BE32-E72D297353CC}">
              <c16:uniqueId val="{00000000-4C27-4D01-9777-ACF927096B0C}"/>
            </c:ext>
          </c:extLst>
        </c:ser>
        <c:ser>
          <c:idx val="1"/>
          <c:order val="1"/>
          <c:spPr>
            <a:ln w="28575" cap="rnd">
              <a:solidFill>
                <a:schemeClr val="accent2"/>
              </a:solidFill>
              <a:round/>
            </a:ln>
            <a:effectLst/>
          </c:spPr>
          <c:marker>
            <c:symbol val="none"/>
          </c:marker>
          <c:cat>
            <c:numRef>
              <c:f>最高最低!$A$425:$A$436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最高最低!$C$425:$C$436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4C27-4D01-9777-ACF927096B0C}"/>
            </c:ext>
          </c:extLst>
        </c:ser>
        <c:ser>
          <c:idx val="2"/>
          <c:order val="2"/>
          <c:spPr>
            <a:ln w="28575" cap="rnd">
              <a:solidFill>
                <a:schemeClr val="accent3"/>
              </a:solidFill>
              <a:round/>
            </a:ln>
            <a:effectLst/>
          </c:spPr>
          <c:marker>
            <c:symbol val="none"/>
          </c:marker>
          <c:cat>
            <c:numRef>
              <c:f>最高最低!$A$425:$A$436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最高最低!$D$425:$D$436</c:f>
              <c:numCache>
                <c:formatCode>General</c:formatCode>
                <c:ptCount val="12"/>
                <c:pt idx="0">
                  <c:v>-4.4000000000000004</c:v>
                </c:pt>
                <c:pt idx="1">
                  <c:v>-3.9</c:v>
                </c:pt>
                <c:pt idx="2">
                  <c:v>-0.3</c:v>
                </c:pt>
                <c:pt idx="3">
                  <c:v>4</c:v>
                </c:pt>
                <c:pt idx="4">
                  <c:v>8.6999999999999993</c:v>
                </c:pt>
                <c:pt idx="5">
                  <c:v>15.9</c:v>
                </c:pt>
                <c:pt idx="6">
                  <c:v>18.899999999999999</c:v>
                </c:pt>
                <c:pt idx="7">
                  <c:v>19.7</c:v>
                </c:pt>
                <c:pt idx="8">
                  <c:v>13.9</c:v>
                </c:pt>
                <c:pt idx="9">
                  <c:v>9.6999999999999993</c:v>
                </c:pt>
                <c:pt idx="10">
                  <c:v>4.9000000000000004</c:v>
                </c:pt>
                <c:pt idx="11">
                  <c:v>-1.8</c:v>
                </c:pt>
              </c:numCache>
            </c:numRef>
          </c:val>
          <c:smooth val="0"/>
          <c:extLst>
            <c:ext xmlns:c16="http://schemas.microsoft.com/office/drawing/2014/chart" uri="{C3380CC4-5D6E-409C-BE32-E72D297353CC}">
              <c16:uniqueId val="{00000002-4C27-4D01-9777-ACF927096B0C}"/>
            </c:ext>
          </c:extLst>
        </c:ser>
        <c:ser>
          <c:idx val="3"/>
          <c:order val="3"/>
          <c:spPr>
            <a:ln w="28575" cap="rnd">
              <a:solidFill>
                <a:schemeClr val="accent4"/>
              </a:solidFill>
              <a:round/>
            </a:ln>
            <a:effectLst/>
          </c:spPr>
          <c:marker>
            <c:symbol val="none"/>
          </c:marker>
          <c:cat>
            <c:numRef>
              <c:f>最高最低!$A$425:$A$436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最高最低!$E$425:$E$436</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4C27-4D01-9777-ACF927096B0C}"/>
            </c:ext>
          </c:extLst>
        </c:ser>
        <c:ser>
          <c:idx val="4"/>
          <c:order val="4"/>
          <c:spPr>
            <a:ln w="28575" cap="rnd">
              <a:solidFill>
                <a:schemeClr val="accent5"/>
              </a:solidFill>
              <a:round/>
            </a:ln>
            <a:effectLst/>
          </c:spPr>
          <c:marker>
            <c:symbol val="none"/>
          </c:marker>
          <c:cat>
            <c:numRef>
              <c:f>最高最低!$A$425:$A$436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最高最低!$F$425:$F$436</c:f>
              <c:numCache>
                <c:formatCode>General</c:formatCode>
                <c:ptCount val="12"/>
                <c:pt idx="0">
                  <c:v>4</c:v>
                </c:pt>
                <c:pt idx="1">
                  <c:v>5</c:v>
                </c:pt>
                <c:pt idx="2">
                  <c:v>9.6999999999999993</c:v>
                </c:pt>
                <c:pt idx="3">
                  <c:v>16.899999999999999</c:v>
                </c:pt>
                <c:pt idx="4">
                  <c:v>22</c:v>
                </c:pt>
                <c:pt idx="5">
                  <c:v>26.3</c:v>
                </c:pt>
                <c:pt idx="6">
                  <c:v>28.3</c:v>
                </c:pt>
                <c:pt idx="7">
                  <c:v>27</c:v>
                </c:pt>
                <c:pt idx="8">
                  <c:v>25</c:v>
                </c:pt>
                <c:pt idx="9">
                  <c:v>19.8</c:v>
                </c:pt>
                <c:pt idx="10">
                  <c:v>14.1</c:v>
                </c:pt>
                <c:pt idx="11">
                  <c:v>3.4</c:v>
                </c:pt>
              </c:numCache>
            </c:numRef>
          </c:val>
          <c:smooth val="0"/>
          <c:extLst>
            <c:ext xmlns:c16="http://schemas.microsoft.com/office/drawing/2014/chart" uri="{C3380CC4-5D6E-409C-BE32-E72D297353CC}">
              <c16:uniqueId val="{00000004-4C27-4D01-9777-ACF927096B0C}"/>
            </c:ext>
          </c:extLst>
        </c:ser>
        <c:ser>
          <c:idx val="5"/>
          <c:order val="5"/>
          <c:spPr>
            <a:ln w="28575" cap="rnd">
              <a:solidFill>
                <a:schemeClr val="accent6"/>
              </a:solidFill>
              <a:round/>
            </a:ln>
            <a:effectLst/>
          </c:spPr>
          <c:marker>
            <c:symbol val="none"/>
          </c:marker>
          <c:cat>
            <c:numRef>
              <c:f>最高最低!$A$425:$A$436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最高最低!$G$425:$G$436</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4C27-4D01-9777-ACF927096B0C}"/>
            </c:ext>
          </c:extLst>
        </c:ser>
        <c:dLbls>
          <c:showLegendKey val="0"/>
          <c:showVal val="0"/>
          <c:showCatName val="0"/>
          <c:showSerName val="0"/>
          <c:showPercent val="0"/>
          <c:showBubbleSize val="0"/>
        </c:dLbls>
        <c:smooth val="0"/>
        <c:axId val="74231983"/>
        <c:axId val="70378527"/>
      </c:lineChart>
      <c:dateAx>
        <c:axId val="7423198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378527"/>
        <c:crosses val="autoZero"/>
        <c:auto val="1"/>
        <c:lblOffset val="100"/>
        <c:baseTimeUnit val="months"/>
      </c:dateAx>
      <c:valAx>
        <c:axId val="70378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2319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長滝２０１５年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23055555555555557"/>
          <c:y val="2.314814814814814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1456036745406806E-2"/>
          <c:y val="3.4398148148148143E-2"/>
          <c:w val="0.89521062992125988"/>
          <c:h val="0.94017351997666954"/>
        </c:manualLayout>
      </c:layout>
      <c:lineChart>
        <c:grouping val="standard"/>
        <c:varyColors val="0"/>
        <c:ser>
          <c:idx val="0"/>
          <c:order val="0"/>
          <c:spPr>
            <a:ln w="28575" cap="rnd">
              <a:solidFill>
                <a:schemeClr val="accent1"/>
              </a:solidFill>
              <a:round/>
            </a:ln>
            <a:effectLst/>
          </c:spPr>
          <c:marker>
            <c:symbol val="none"/>
          </c:marker>
          <c:cat>
            <c:numRef>
              <c:f>最高最低!$A$437:$A$448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最高最低!$B$437:$B$448</c:f>
              <c:numCache>
                <c:formatCode>General</c:formatCode>
                <c:ptCount val="12"/>
                <c:pt idx="0">
                  <c:v>0</c:v>
                </c:pt>
                <c:pt idx="1">
                  <c:v>0.4</c:v>
                </c:pt>
                <c:pt idx="2">
                  <c:v>3.2</c:v>
                </c:pt>
                <c:pt idx="3">
                  <c:v>10.199999999999999</c:v>
                </c:pt>
                <c:pt idx="4">
                  <c:v>16.8</c:v>
                </c:pt>
                <c:pt idx="5">
                  <c:v>18.8</c:v>
                </c:pt>
                <c:pt idx="6">
                  <c:v>22.8</c:v>
                </c:pt>
                <c:pt idx="7">
                  <c:v>24</c:v>
                </c:pt>
                <c:pt idx="8">
                  <c:v>18.7</c:v>
                </c:pt>
                <c:pt idx="9">
                  <c:v>12.9</c:v>
                </c:pt>
                <c:pt idx="10">
                  <c:v>9.8000000000000007</c:v>
                </c:pt>
                <c:pt idx="11">
                  <c:v>4.4000000000000004</c:v>
                </c:pt>
              </c:numCache>
            </c:numRef>
          </c:val>
          <c:smooth val="0"/>
          <c:extLst>
            <c:ext xmlns:c16="http://schemas.microsoft.com/office/drawing/2014/chart" uri="{C3380CC4-5D6E-409C-BE32-E72D297353CC}">
              <c16:uniqueId val="{00000000-8700-4411-BA1B-C42EDB0E6FD3}"/>
            </c:ext>
          </c:extLst>
        </c:ser>
        <c:ser>
          <c:idx val="1"/>
          <c:order val="1"/>
          <c:spPr>
            <a:ln w="28575" cap="rnd">
              <a:solidFill>
                <a:schemeClr val="accent2"/>
              </a:solidFill>
              <a:round/>
            </a:ln>
            <a:effectLst/>
          </c:spPr>
          <c:marker>
            <c:symbol val="none"/>
          </c:marker>
          <c:cat>
            <c:numRef>
              <c:f>最高最低!$A$437:$A$448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最高最低!$C$437:$C$448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8700-4411-BA1B-C42EDB0E6FD3}"/>
            </c:ext>
          </c:extLst>
        </c:ser>
        <c:ser>
          <c:idx val="2"/>
          <c:order val="2"/>
          <c:spPr>
            <a:ln w="28575" cap="rnd">
              <a:solidFill>
                <a:schemeClr val="accent3"/>
              </a:solidFill>
              <a:round/>
            </a:ln>
            <a:effectLst/>
          </c:spPr>
          <c:marker>
            <c:symbol val="none"/>
          </c:marker>
          <c:cat>
            <c:numRef>
              <c:f>最高最低!$A$437:$A$448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最高最低!$D$437:$D$448</c:f>
              <c:numCache>
                <c:formatCode>General</c:formatCode>
                <c:ptCount val="12"/>
                <c:pt idx="0">
                  <c:v>-2.9</c:v>
                </c:pt>
                <c:pt idx="1">
                  <c:v>-3.1</c:v>
                </c:pt>
                <c:pt idx="2">
                  <c:v>-0.7</c:v>
                </c:pt>
                <c:pt idx="3">
                  <c:v>5.4</c:v>
                </c:pt>
                <c:pt idx="4">
                  <c:v>10.4</c:v>
                </c:pt>
                <c:pt idx="5">
                  <c:v>14.3</c:v>
                </c:pt>
                <c:pt idx="6">
                  <c:v>19.3</c:v>
                </c:pt>
                <c:pt idx="7">
                  <c:v>20.100000000000001</c:v>
                </c:pt>
                <c:pt idx="8">
                  <c:v>14.9</c:v>
                </c:pt>
                <c:pt idx="9">
                  <c:v>7.9</c:v>
                </c:pt>
                <c:pt idx="10">
                  <c:v>6.1</c:v>
                </c:pt>
                <c:pt idx="11">
                  <c:v>0.9</c:v>
                </c:pt>
              </c:numCache>
            </c:numRef>
          </c:val>
          <c:smooth val="0"/>
          <c:extLst>
            <c:ext xmlns:c16="http://schemas.microsoft.com/office/drawing/2014/chart" uri="{C3380CC4-5D6E-409C-BE32-E72D297353CC}">
              <c16:uniqueId val="{00000002-8700-4411-BA1B-C42EDB0E6FD3}"/>
            </c:ext>
          </c:extLst>
        </c:ser>
        <c:ser>
          <c:idx val="3"/>
          <c:order val="3"/>
          <c:spPr>
            <a:ln w="28575" cap="rnd">
              <a:solidFill>
                <a:schemeClr val="accent4"/>
              </a:solidFill>
              <a:round/>
            </a:ln>
            <a:effectLst/>
          </c:spPr>
          <c:marker>
            <c:symbol val="none"/>
          </c:marker>
          <c:cat>
            <c:numRef>
              <c:f>最高最低!$A$437:$A$448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最高最低!$E$437:$E$448</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8700-4411-BA1B-C42EDB0E6FD3}"/>
            </c:ext>
          </c:extLst>
        </c:ser>
        <c:ser>
          <c:idx val="4"/>
          <c:order val="4"/>
          <c:spPr>
            <a:ln w="28575" cap="rnd">
              <a:solidFill>
                <a:schemeClr val="accent5"/>
              </a:solidFill>
              <a:round/>
            </a:ln>
            <a:effectLst/>
          </c:spPr>
          <c:marker>
            <c:symbol val="none"/>
          </c:marker>
          <c:cat>
            <c:numRef>
              <c:f>最高最低!$A$437:$A$448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最高最低!$F$437:$F$448</c:f>
              <c:numCache>
                <c:formatCode>General</c:formatCode>
                <c:ptCount val="12"/>
                <c:pt idx="0">
                  <c:v>3.5</c:v>
                </c:pt>
                <c:pt idx="1">
                  <c:v>4.8</c:v>
                </c:pt>
                <c:pt idx="2">
                  <c:v>9</c:v>
                </c:pt>
                <c:pt idx="3">
                  <c:v>16.2</c:v>
                </c:pt>
                <c:pt idx="4">
                  <c:v>24</c:v>
                </c:pt>
                <c:pt idx="5">
                  <c:v>24.1</c:v>
                </c:pt>
                <c:pt idx="6">
                  <c:v>27.4</c:v>
                </c:pt>
                <c:pt idx="7">
                  <c:v>29.6</c:v>
                </c:pt>
                <c:pt idx="8">
                  <c:v>24</c:v>
                </c:pt>
                <c:pt idx="9">
                  <c:v>20</c:v>
                </c:pt>
                <c:pt idx="10">
                  <c:v>14.6</c:v>
                </c:pt>
                <c:pt idx="11">
                  <c:v>9</c:v>
                </c:pt>
              </c:numCache>
            </c:numRef>
          </c:val>
          <c:smooth val="0"/>
          <c:extLst>
            <c:ext xmlns:c16="http://schemas.microsoft.com/office/drawing/2014/chart" uri="{C3380CC4-5D6E-409C-BE32-E72D297353CC}">
              <c16:uniqueId val="{00000004-8700-4411-BA1B-C42EDB0E6FD3}"/>
            </c:ext>
          </c:extLst>
        </c:ser>
        <c:ser>
          <c:idx val="5"/>
          <c:order val="5"/>
          <c:spPr>
            <a:ln w="28575" cap="rnd">
              <a:solidFill>
                <a:schemeClr val="accent6"/>
              </a:solidFill>
              <a:round/>
            </a:ln>
            <a:effectLst/>
          </c:spPr>
          <c:marker>
            <c:symbol val="none"/>
          </c:marker>
          <c:cat>
            <c:numRef>
              <c:f>最高最低!$A$437:$A$448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最高最低!$G$437:$G$448</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8700-4411-BA1B-C42EDB0E6FD3}"/>
            </c:ext>
          </c:extLst>
        </c:ser>
        <c:dLbls>
          <c:showLegendKey val="0"/>
          <c:showVal val="0"/>
          <c:showCatName val="0"/>
          <c:showSerName val="0"/>
          <c:showPercent val="0"/>
          <c:showBubbleSize val="0"/>
        </c:dLbls>
        <c:smooth val="0"/>
        <c:axId val="167374591"/>
        <c:axId val="83003951"/>
      </c:lineChart>
      <c:dateAx>
        <c:axId val="16737459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003951"/>
        <c:crosses val="autoZero"/>
        <c:auto val="1"/>
        <c:lblOffset val="100"/>
        <c:baseTimeUnit val="months"/>
      </c:dateAx>
      <c:valAx>
        <c:axId val="830039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7374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長滝２０１６年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8333333333333332"/>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1456036745406806E-2"/>
          <c:y val="2.9768518518518517E-2"/>
          <c:w val="0.89521062992125988"/>
          <c:h val="0.94480314960629919"/>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最高最低!$A$449:$A$460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最高最低!$B$449:$B$460</c:f>
              <c:numCache>
                <c:formatCode>General</c:formatCode>
                <c:ptCount val="12"/>
                <c:pt idx="0">
                  <c:v>0.8</c:v>
                </c:pt>
                <c:pt idx="1">
                  <c:v>1</c:v>
                </c:pt>
                <c:pt idx="2">
                  <c:v>5.4</c:v>
                </c:pt>
                <c:pt idx="3">
                  <c:v>11.6</c:v>
                </c:pt>
                <c:pt idx="4">
                  <c:v>16.5</c:v>
                </c:pt>
                <c:pt idx="5">
                  <c:v>19.100000000000001</c:v>
                </c:pt>
                <c:pt idx="6">
                  <c:v>22.7</c:v>
                </c:pt>
                <c:pt idx="7">
                  <c:v>24.4</c:v>
                </c:pt>
                <c:pt idx="8">
                  <c:v>21.2</c:v>
                </c:pt>
                <c:pt idx="9">
                  <c:v>15</c:v>
                </c:pt>
                <c:pt idx="10">
                  <c:v>8.1999999999999993</c:v>
                </c:pt>
                <c:pt idx="11">
                  <c:v>3.6</c:v>
                </c:pt>
              </c:numCache>
            </c:numRef>
          </c:val>
          <c:smooth val="0"/>
          <c:extLst>
            <c:ext xmlns:c16="http://schemas.microsoft.com/office/drawing/2014/chart" uri="{C3380CC4-5D6E-409C-BE32-E72D297353CC}">
              <c16:uniqueId val="{00000000-48AF-4A90-BD34-E23C90224992}"/>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最高最低!$A$449:$A$460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最高最低!$C$449:$C$460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48AF-4A90-BD34-E23C90224992}"/>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最高最低!$A$449:$A$460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最高最低!$D$449:$D$460</c:f>
              <c:numCache>
                <c:formatCode>General</c:formatCode>
                <c:ptCount val="12"/>
                <c:pt idx="0">
                  <c:v>-2.2000000000000002</c:v>
                </c:pt>
                <c:pt idx="1">
                  <c:v>-2.7</c:v>
                </c:pt>
                <c:pt idx="2">
                  <c:v>0.3</c:v>
                </c:pt>
                <c:pt idx="3">
                  <c:v>6.2</c:v>
                </c:pt>
                <c:pt idx="4">
                  <c:v>11</c:v>
                </c:pt>
                <c:pt idx="5">
                  <c:v>14.7</c:v>
                </c:pt>
                <c:pt idx="6">
                  <c:v>19.100000000000001</c:v>
                </c:pt>
                <c:pt idx="7">
                  <c:v>20.5</c:v>
                </c:pt>
                <c:pt idx="8">
                  <c:v>18</c:v>
                </c:pt>
                <c:pt idx="9">
                  <c:v>10.3</c:v>
                </c:pt>
                <c:pt idx="10">
                  <c:v>3.8</c:v>
                </c:pt>
                <c:pt idx="11">
                  <c:v>-0.1</c:v>
                </c:pt>
              </c:numCache>
            </c:numRef>
          </c:val>
          <c:smooth val="0"/>
          <c:extLst>
            <c:ext xmlns:c16="http://schemas.microsoft.com/office/drawing/2014/chart" uri="{C3380CC4-5D6E-409C-BE32-E72D297353CC}">
              <c16:uniqueId val="{00000002-48AF-4A90-BD34-E23C90224992}"/>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最高最低!$A$449:$A$460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最高最低!$E$449:$E$460</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48AF-4A90-BD34-E23C90224992}"/>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最高最低!$A$449:$A$460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最高最低!$F$449:$F$460</c:f>
              <c:numCache>
                <c:formatCode>General</c:formatCode>
                <c:ptCount val="12"/>
                <c:pt idx="0">
                  <c:v>5.3</c:v>
                </c:pt>
                <c:pt idx="1">
                  <c:v>5.6</c:v>
                </c:pt>
                <c:pt idx="2">
                  <c:v>11.6</c:v>
                </c:pt>
                <c:pt idx="3">
                  <c:v>17.5</c:v>
                </c:pt>
                <c:pt idx="4">
                  <c:v>23</c:v>
                </c:pt>
                <c:pt idx="5">
                  <c:v>24.5</c:v>
                </c:pt>
                <c:pt idx="6">
                  <c:v>28.2</c:v>
                </c:pt>
                <c:pt idx="7">
                  <c:v>30.6</c:v>
                </c:pt>
                <c:pt idx="8">
                  <c:v>25.7</c:v>
                </c:pt>
                <c:pt idx="9">
                  <c:v>20.9</c:v>
                </c:pt>
                <c:pt idx="10">
                  <c:v>13.3</c:v>
                </c:pt>
                <c:pt idx="11">
                  <c:v>8.5</c:v>
                </c:pt>
              </c:numCache>
            </c:numRef>
          </c:val>
          <c:smooth val="0"/>
          <c:extLst>
            <c:ext xmlns:c16="http://schemas.microsoft.com/office/drawing/2014/chart" uri="{C3380CC4-5D6E-409C-BE32-E72D297353CC}">
              <c16:uniqueId val="{00000004-48AF-4A90-BD34-E23C90224992}"/>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最高最低!$A$449:$A$460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最高最低!$G$449:$G$460</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48AF-4A90-BD34-E23C90224992}"/>
            </c:ext>
          </c:extLst>
        </c:ser>
        <c:dLbls>
          <c:showLegendKey val="0"/>
          <c:showVal val="0"/>
          <c:showCatName val="0"/>
          <c:showSerName val="0"/>
          <c:showPercent val="0"/>
          <c:showBubbleSize val="0"/>
        </c:dLbls>
        <c:smooth val="0"/>
        <c:axId val="156592623"/>
        <c:axId val="81181903"/>
      </c:lineChart>
      <c:dateAx>
        <c:axId val="15659262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181903"/>
        <c:crosses val="autoZero"/>
        <c:auto val="1"/>
        <c:lblOffset val="100"/>
        <c:baseTimeUnit val="months"/>
      </c:dateAx>
      <c:valAx>
        <c:axId val="811819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592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長滝２０１７年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4004855643044617"/>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3.4398148148148143E-2"/>
          <c:w val="0.89521062992125988"/>
          <c:h val="0.92914297171186955"/>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最高最低!$A$461:$A$472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最高最低!$B$461:$B$472</c:f>
              <c:numCache>
                <c:formatCode>General</c:formatCode>
                <c:ptCount val="12"/>
                <c:pt idx="0">
                  <c:v>-0.2</c:v>
                </c:pt>
                <c:pt idx="1">
                  <c:v>0</c:v>
                </c:pt>
                <c:pt idx="2">
                  <c:v>3</c:v>
                </c:pt>
                <c:pt idx="3">
                  <c:v>9.6</c:v>
                </c:pt>
                <c:pt idx="4">
                  <c:v>16</c:v>
                </c:pt>
                <c:pt idx="5">
                  <c:v>17.899999999999999</c:v>
                </c:pt>
                <c:pt idx="6">
                  <c:v>23.7</c:v>
                </c:pt>
                <c:pt idx="7">
                  <c:v>23.6</c:v>
                </c:pt>
                <c:pt idx="8">
                  <c:v>18.399999999999999</c:v>
                </c:pt>
                <c:pt idx="9">
                  <c:v>14</c:v>
                </c:pt>
                <c:pt idx="10">
                  <c:v>6.2</c:v>
                </c:pt>
                <c:pt idx="11">
                  <c:v>0.6</c:v>
                </c:pt>
              </c:numCache>
            </c:numRef>
          </c:val>
          <c:smooth val="0"/>
          <c:extLst>
            <c:ext xmlns:c16="http://schemas.microsoft.com/office/drawing/2014/chart" uri="{C3380CC4-5D6E-409C-BE32-E72D297353CC}">
              <c16:uniqueId val="{00000000-7D8A-4EB0-B38D-8A7D42D88481}"/>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最高最低!$A$461:$A$472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最高最低!$C$461:$C$472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7D8A-4EB0-B38D-8A7D42D88481}"/>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最高最低!$A$461:$A$472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最高最低!$D$461:$D$472</c:f>
              <c:numCache>
                <c:formatCode>General</c:formatCode>
                <c:ptCount val="12"/>
                <c:pt idx="0">
                  <c:v>-3.6</c:v>
                </c:pt>
                <c:pt idx="1">
                  <c:v>-3.7</c:v>
                </c:pt>
                <c:pt idx="2">
                  <c:v>-1.1000000000000001</c:v>
                </c:pt>
                <c:pt idx="3">
                  <c:v>4.0999999999999996</c:v>
                </c:pt>
                <c:pt idx="4">
                  <c:v>10.199999999999999</c:v>
                </c:pt>
                <c:pt idx="5">
                  <c:v>12.5</c:v>
                </c:pt>
                <c:pt idx="6">
                  <c:v>20.399999999999999</c:v>
                </c:pt>
                <c:pt idx="7">
                  <c:v>20</c:v>
                </c:pt>
                <c:pt idx="8">
                  <c:v>13.9</c:v>
                </c:pt>
                <c:pt idx="9">
                  <c:v>10.5</c:v>
                </c:pt>
                <c:pt idx="10">
                  <c:v>2.4</c:v>
                </c:pt>
                <c:pt idx="11">
                  <c:v>-2</c:v>
                </c:pt>
              </c:numCache>
            </c:numRef>
          </c:val>
          <c:smooth val="0"/>
          <c:extLst>
            <c:ext xmlns:c16="http://schemas.microsoft.com/office/drawing/2014/chart" uri="{C3380CC4-5D6E-409C-BE32-E72D297353CC}">
              <c16:uniqueId val="{00000002-7D8A-4EB0-B38D-8A7D42D88481}"/>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最高最低!$A$461:$A$472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最高最低!$E$461:$E$472</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7D8A-4EB0-B38D-8A7D42D88481}"/>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最高最低!$A$461:$A$472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最高最低!$F$461:$F$472</c:f>
              <c:numCache>
                <c:formatCode>General</c:formatCode>
                <c:ptCount val="12"/>
                <c:pt idx="0">
                  <c:v>4.3</c:v>
                </c:pt>
                <c:pt idx="1">
                  <c:v>4.5</c:v>
                </c:pt>
                <c:pt idx="2">
                  <c:v>8.4</c:v>
                </c:pt>
                <c:pt idx="3">
                  <c:v>15.7</c:v>
                </c:pt>
                <c:pt idx="4">
                  <c:v>22.6</c:v>
                </c:pt>
                <c:pt idx="5">
                  <c:v>24.2</c:v>
                </c:pt>
                <c:pt idx="6">
                  <c:v>28.7</c:v>
                </c:pt>
                <c:pt idx="7">
                  <c:v>28.5</c:v>
                </c:pt>
                <c:pt idx="8">
                  <c:v>24.5</c:v>
                </c:pt>
                <c:pt idx="9">
                  <c:v>18.899999999999999</c:v>
                </c:pt>
                <c:pt idx="10">
                  <c:v>11.2</c:v>
                </c:pt>
                <c:pt idx="11">
                  <c:v>4.0999999999999996</c:v>
                </c:pt>
              </c:numCache>
            </c:numRef>
          </c:val>
          <c:smooth val="0"/>
          <c:extLst>
            <c:ext xmlns:c16="http://schemas.microsoft.com/office/drawing/2014/chart" uri="{C3380CC4-5D6E-409C-BE32-E72D297353CC}">
              <c16:uniqueId val="{00000004-7D8A-4EB0-B38D-8A7D42D88481}"/>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最高最低!$A$461:$A$472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最高最低!$G$461:$G$472</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7D8A-4EB0-B38D-8A7D42D88481}"/>
            </c:ext>
          </c:extLst>
        </c:ser>
        <c:dLbls>
          <c:showLegendKey val="0"/>
          <c:showVal val="0"/>
          <c:showCatName val="0"/>
          <c:showSerName val="0"/>
          <c:showPercent val="0"/>
          <c:showBubbleSize val="0"/>
        </c:dLbls>
        <c:smooth val="0"/>
        <c:axId val="13199983"/>
        <c:axId val="151046351"/>
      </c:lineChart>
      <c:dateAx>
        <c:axId val="1319998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046351"/>
        <c:crosses val="autoZero"/>
        <c:auto val="1"/>
        <c:lblOffset val="100"/>
        <c:baseTimeUnit val="months"/>
      </c:dateAx>
      <c:valAx>
        <c:axId val="151046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1999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長滝２０１８年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1782633420822397"/>
          <c:y val="3.240740740740740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3840223097112874"/>
        </c:manualLayout>
      </c:layout>
      <c:lineChart>
        <c:grouping val="standard"/>
        <c:varyColors val="0"/>
        <c:ser>
          <c:idx val="0"/>
          <c:order val="0"/>
          <c:spPr>
            <a:ln w="28575" cap="rnd">
              <a:solidFill>
                <a:schemeClr val="accent1"/>
              </a:solidFill>
              <a:round/>
            </a:ln>
            <a:effectLst/>
          </c:spPr>
          <c:marker>
            <c:symbol val="none"/>
          </c:marker>
          <c:cat>
            <c:numRef>
              <c:f>最高最低!$A$473:$A$484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最高最低!$B$473:$B$484</c:f>
              <c:numCache>
                <c:formatCode>General</c:formatCode>
                <c:ptCount val="12"/>
                <c:pt idx="0">
                  <c:v>-1.1000000000000001</c:v>
                </c:pt>
                <c:pt idx="1">
                  <c:v>-1.2</c:v>
                </c:pt>
                <c:pt idx="2">
                  <c:v>5.4</c:v>
                </c:pt>
                <c:pt idx="3">
                  <c:v>11.5</c:v>
                </c:pt>
                <c:pt idx="4">
                  <c:v>15.5</c:v>
                </c:pt>
                <c:pt idx="5">
                  <c:v>19.7</c:v>
                </c:pt>
                <c:pt idx="6">
                  <c:v>25.3</c:v>
                </c:pt>
                <c:pt idx="7">
                  <c:v>24.9</c:v>
                </c:pt>
                <c:pt idx="8">
                  <c:v>19.3</c:v>
                </c:pt>
                <c:pt idx="9">
                  <c:v>13.8</c:v>
                </c:pt>
                <c:pt idx="10">
                  <c:v>9.1</c:v>
                </c:pt>
                <c:pt idx="11">
                  <c:v>3.3</c:v>
                </c:pt>
              </c:numCache>
            </c:numRef>
          </c:val>
          <c:smooth val="0"/>
          <c:extLst>
            <c:ext xmlns:c16="http://schemas.microsoft.com/office/drawing/2014/chart" uri="{C3380CC4-5D6E-409C-BE32-E72D297353CC}">
              <c16:uniqueId val="{00000000-6E64-4BCA-93F6-9F7F5BE3738F}"/>
            </c:ext>
          </c:extLst>
        </c:ser>
        <c:ser>
          <c:idx val="1"/>
          <c:order val="1"/>
          <c:spPr>
            <a:ln w="28575" cap="rnd">
              <a:solidFill>
                <a:schemeClr val="accent2"/>
              </a:solidFill>
              <a:round/>
            </a:ln>
            <a:effectLst/>
          </c:spPr>
          <c:marker>
            <c:symbol val="none"/>
          </c:marker>
          <c:cat>
            <c:numRef>
              <c:f>最高最低!$A$473:$A$484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最高最低!$C$473:$C$484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6E64-4BCA-93F6-9F7F5BE3738F}"/>
            </c:ext>
          </c:extLst>
        </c:ser>
        <c:ser>
          <c:idx val="2"/>
          <c:order val="2"/>
          <c:spPr>
            <a:ln w="28575" cap="rnd">
              <a:solidFill>
                <a:schemeClr val="accent3"/>
              </a:solidFill>
              <a:round/>
            </a:ln>
            <a:effectLst/>
          </c:spPr>
          <c:marker>
            <c:symbol val="none"/>
          </c:marker>
          <c:cat>
            <c:numRef>
              <c:f>最高最低!$A$473:$A$484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最高最低!$D$473:$D$484</c:f>
              <c:numCache>
                <c:formatCode>General</c:formatCode>
                <c:ptCount val="12"/>
                <c:pt idx="0">
                  <c:v>-4.0999999999999996</c:v>
                </c:pt>
                <c:pt idx="1">
                  <c:v>-5.2</c:v>
                </c:pt>
                <c:pt idx="2">
                  <c:v>0.6</c:v>
                </c:pt>
                <c:pt idx="3">
                  <c:v>6</c:v>
                </c:pt>
                <c:pt idx="4">
                  <c:v>10.1</c:v>
                </c:pt>
                <c:pt idx="5">
                  <c:v>14.9</c:v>
                </c:pt>
                <c:pt idx="6">
                  <c:v>20.7</c:v>
                </c:pt>
                <c:pt idx="7">
                  <c:v>20.6</c:v>
                </c:pt>
                <c:pt idx="8">
                  <c:v>16.100000000000001</c:v>
                </c:pt>
                <c:pt idx="9">
                  <c:v>9.5</c:v>
                </c:pt>
                <c:pt idx="10">
                  <c:v>4.5</c:v>
                </c:pt>
                <c:pt idx="11">
                  <c:v>0</c:v>
                </c:pt>
              </c:numCache>
            </c:numRef>
          </c:val>
          <c:smooth val="0"/>
          <c:extLst>
            <c:ext xmlns:c16="http://schemas.microsoft.com/office/drawing/2014/chart" uri="{C3380CC4-5D6E-409C-BE32-E72D297353CC}">
              <c16:uniqueId val="{00000002-6E64-4BCA-93F6-9F7F5BE3738F}"/>
            </c:ext>
          </c:extLst>
        </c:ser>
        <c:ser>
          <c:idx val="3"/>
          <c:order val="3"/>
          <c:spPr>
            <a:ln w="28575" cap="rnd">
              <a:solidFill>
                <a:schemeClr val="accent4"/>
              </a:solidFill>
              <a:round/>
            </a:ln>
            <a:effectLst/>
          </c:spPr>
          <c:marker>
            <c:symbol val="none"/>
          </c:marker>
          <c:cat>
            <c:numRef>
              <c:f>最高最低!$A$473:$A$484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最高最低!$E$473:$E$484</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6E64-4BCA-93F6-9F7F5BE3738F}"/>
            </c:ext>
          </c:extLst>
        </c:ser>
        <c:ser>
          <c:idx val="4"/>
          <c:order val="4"/>
          <c:spPr>
            <a:ln w="28575" cap="rnd">
              <a:solidFill>
                <a:schemeClr val="accent5"/>
              </a:solidFill>
              <a:round/>
            </a:ln>
            <a:effectLst/>
          </c:spPr>
          <c:marker>
            <c:symbol val="none"/>
          </c:marker>
          <c:cat>
            <c:numRef>
              <c:f>最高最低!$A$473:$A$484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最高最低!$F$473:$F$484</c:f>
              <c:numCache>
                <c:formatCode>General</c:formatCode>
                <c:ptCount val="12"/>
                <c:pt idx="0">
                  <c:v>2.7</c:v>
                </c:pt>
                <c:pt idx="1">
                  <c:v>3.3</c:v>
                </c:pt>
                <c:pt idx="2">
                  <c:v>11.8</c:v>
                </c:pt>
                <c:pt idx="3">
                  <c:v>18.100000000000001</c:v>
                </c:pt>
                <c:pt idx="4">
                  <c:v>21.6</c:v>
                </c:pt>
                <c:pt idx="5">
                  <c:v>25.4</c:v>
                </c:pt>
                <c:pt idx="6">
                  <c:v>31.3</c:v>
                </c:pt>
                <c:pt idx="7">
                  <c:v>31.1</c:v>
                </c:pt>
                <c:pt idx="8">
                  <c:v>23.8</c:v>
                </c:pt>
                <c:pt idx="9">
                  <c:v>19.8</c:v>
                </c:pt>
                <c:pt idx="10">
                  <c:v>15.6</c:v>
                </c:pt>
                <c:pt idx="11">
                  <c:v>7.8</c:v>
                </c:pt>
              </c:numCache>
            </c:numRef>
          </c:val>
          <c:smooth val="0"/>
          <c:extLst>
            <c:ext xmlns:c16="http://schemas.microsoft.com/office/drawing/2014/chart" uri="{C3380CC4-5D6E-409C-BE32-E72D297353CC}">
              <c16:uniqueId val="{00000004-6E64-4BCA-93F6-9F7F5BE3738F}"/>
            </c:ext>
          </c:extLst>
        </c:ser>
        <c:ser>
          <c:idx val="5"/>
          <c:order val="5"/>
          <c:spPr>
            <a:ln w="28575" cap="rnd">
              <a:solidFill>
                <a:schemeClr val="accent6"/>
              </a:solidFill>
              <a:round/>
            </a:ln>
            <a:effectLst/>
          </c:spPr>
          <c:marker>
            <c:symbol val="none"/>
          </c:marker>
          <c:cat>
            <c:numRef>
              <c:f>最高最低!$A$473:$A$484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最高最低!$G$473:$G$484</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6E64-4BCA-93F6-9F7F5BE3738F}"/>
            </c:ext>
          </c:extLst>
        </c:ser>
        <c:dLbls>
          <c:showLegendKey val="0"/>
          <c:showVal val="0"/>
          <c:showCatName val="0"/>
          <c:showSerName val="0"/>
          <c:showPercent val="0"/>
          <c:showBubbleSize val="0"/>
        </c:dLbls>
        <c:smooth val="0"/>
        <c:axId val="162499311"/>
        <c:axId val="80364095"/>
      </c:lineChart>
      <c:dateAx>
        <c:axId val="16249931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364095"/>
        <c:crosses val="autoZero"/>
        <c:auto val="1"/>
        <c:lblOffset val="100"/>
        <c:baseTimeUnit val="months"/>
      </c:dateAx>
      <c:valAx>
        <c:axId val="803640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24993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長滝２０１９年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9.2826334208223976E-2"/>
          <c:y val="3.703703703703703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303186060075828"/>
        </c:manualLayout>
      </c:layout>
      <c:lineChart>
        <c:grouping val="standard"/>
        <c:varyColors val="0"/>
        <c:ser>
          <c:idx val="0"/>
          <c:order val="0"/>
          <c:spPr>
            <a:ln w="28575" cap="rnd">
              <a:solidFill>
                <a:schemeClr val="accent1"/>
              </a:solidFill>
              <a:round/>
            </a:ln>
            <a:effectLst/>
          </c:spPr>
          <c:marker>
            <c:symbol val="none"/>
          </c:marker>
          <c:cat>
            <c:numRef>
              <c:f>最高最低!$A$485:$A$496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最高最低!$B$485:$B$496</c:f>
              <c:numCache>
                <c:formatCode>General</c:formatCode>
                <c:ptCount val="12"/>
                <c:pt idx="0">
                  <c:v>0</c:v>
                </c:pt>
                <c:pt idx="1">
                  <c:v>2.4</c:v>
                </c:pt>
                <c:pt idx="2">
                  <c:v>4.9000000000000004</c:v>
                </c:pt>
                <c:pt idx="3">
                  <c:v>9.1</c:v>
                </c:pt>
                <c:pt idx="4">
                  <c:v>16</c:v>
                </c:pt>
                <c:pt idx="5">
                  <c:v>18.899999999999999</c:v>
                </c:pt>
                <c:pt idx="6">
                  <c:v>22.6</c:v>
                </c:pt>
                <c:pt idx="7">
                  <c:v>24.9</c:v>
                </c:pt>
                <c:pt idx="8">
                  <c:v>21.6</c:v>
                </c:pt>
                <c:pt idx="9">
                  <c:v>15.8</c:v>
                </c:pt>
                <c:pt idx="10">
                  <c:v>8.6</c:v>
                </c:pt>
                <c:pt idx="11">
                  <c:v>4.0999999999999996</c:v>
                </c:pt>
              </c:numCache>
            </c:numRef>
          </c:val>
          <c:smooth val="0"/>
          <c:extLst>
            <c:ext xmlns:c16="http://schemas.microsoft.com/office/drawing/2014/chart" uri="{C3380CC4-5D6E-409C-BE32-E72D297353CC}">
              <c16:uniqueId val="{00000000-4523-41BF-87A8-62CE8AEC39CE}"/>
            </c:ext>
          </c:extLst>
        </c:ser>
        <c:ser>
          <c:idx val="1"/>
          <c:order val="1"/>
          <c:spPr>
            <a:ln w="28575" cap="rnd">
              <a:solidFill>
                <a:schemeClr val="accent2"/>
              </a:solidFill>
              <a:round/>
            </a:ln>
            <a:effectLst/>
          </c:spPr>
          <c:marker>
            <c:symbol val="none"/>
          </c:marker>
          <c:cat>
            <c:numRef>
              <c:f>最高最低!$A$485:$A$496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最高最低!$C$485:$C$496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4523-41BF-87A8-62CE8AEC39CE}"/>
            </c:ext>
          </c:extLst>
        </c:ser>
        <c:ser>
          <c:idx val="2"/>
          <c:order val="2"/>
          <c:spPr>
            <a:ln w="28575" cap="rnd">
              <a:solidFill>
                <a:schemeClr val="accent3"/>
              </a:solidFill>
              <a:round/>
            </a:ln>
            <a:effectLst/>
          </c:spPr>
          <c:marker>
            <c:symbol val="none"/>
          </c:marker>
          <c:cat>
            <c:numRef>
              <c:f>最高最低!$A$485:$A$496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最高最低!$D$485:$D$496</c:f>
              <c:numCache>
                <c:formatCode>General</c:formatCode>
                <c:ptCount val="12"/>
                <c:pt idx="0">
                  <c:v>-3.2</c:v>
                </c:pt>
                <c:pt idx="1">
                  <c:v>-1.5</c:v>
                </c:pt>
                <c:pt idx="2">
                  <c:v>0.4</c:v>
                </c:pt>
                <c:pt idx="3">
                  <c:v>3.9</c:v>
                </c:pt>
                <c:pt idx="4">
                  <c:v>9.5</c:v>
                </c:pt>
                <c:pt idx="5">
                  <c:v>14.6</c:v>
                </c:pt>
                <c:pt idx="6">
                  <c:v>19.100000000000001</c:v>
                </c:pt>
                <c:pt idx="7">
                  <c:v>21.1</c:v>
                </c:pt>
                <c:pt idx="8">
                  <c:v>17.8</c:v>
                </c:pt>
                <c:pt idx="9">
                  <c:v>12.2</c:v>
                </c:pt>
                <c:pt idx="10">
                  <c:v>3.7</c:v>
                </c:pt>
                <c:pt idx="11">
                  <c:v>0.6</c:v>
                </c:pt>
              </c:numCache>
            </c:numRef>
          </c:val>
          <c:smooth val="0"/>
          <c:extLst>
            <c:ext xmlns:c16="http://schemas.microsoft.com/office/drawing/2014/chart" uri="{C3380CC4-5D6E-409C-BE32-E72D297353CC}">
              <c16:uniqueId val="{00000002-4523-41BF-87A8-62CE8AEC39CE}"/>
            </c:ext>
          </c:extLst>
        </c:ser>
        <c:ser>
          <c:idx val="3"/>
          <c:order val="3"/>
          <c:spPr>
            <a:ln w="28575" cap="rnd">
              <a:solidFill>
                <a:schemeClr val="accent4"/>
              </a:solidFill>
              <a:round/>
            </a:ln>
            <a:effectLst/>
          </c:spPr>
          <c:marker>
            <c:symbol val="none"/>
          </c:marker>
          <c:cat>
            <c:numRef>
              <c:f>最高最低!$A$485:$A$496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最高最低!$E$485:$E$496</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4523-41BF-87A8-62CE8AEC39CE}"/>
            </c:ext>
          </c:extLst>
        </c:ser>
        <c:ser>
          <c:idx val="4"/>
          <c:order val="4"/>
          <c:spPr>
            <a:ln w="28575" cap="rnd">
              <a:solidFill>
                <a:schemeClr val="accent5"/>
              </a:solidFill>
              <a:round/>
            </a:ln>
            <a:effectLst/>
          </c:spPr>
          <c:marker>
            <c:symbol val="none"/>
          </c:marker>
          <c:cat>
            <c:numRef>
              <c:f>最高最低!$A$485:$A$496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最高最低!$F$485:$F$496</c:f>
              <c:numCache>
                <c:formatCode>General</c:formatCode>
                <c:ptCount val="12"/>
                <c:pt idx="0">
                  <c:v>4.2</c:v>
                </c:pt>
                <c:pt idx="1">
                  <c:v>7.4</c:v>
                </c:pt>
                <c:pt idx="2">
                  <c:v>10.5</c:v>
                </c:pt>
                <c:pt idx="3">
                  <c:v>15</c:v>
                </c:pt>
                <c:pt idx="4">
                  <c:v>23.3</c:v>
                </c:pt>
                <c:pt idx="5">
                  <c:v>24.2</c:v>
                </c:pt>
                <c:pt idx="6">
                  <c:v>27.3</c:v>
                </c:pt>
                <c:pt idx="7">
                  <c:v>30.8</c:v>
                </c:pt>
                <c:pt idx="8">
                  <c:v>27.6</c:v>
                </c:pt>
                <c:pt idx="9">
                  <c:v>21</c:v>
                </c:pt>
                <c:pt idx="10">
                  <c:v>15.1</c:v>
                </c:pt>
                <c:pt idx="11">
                  <c:v>8.8000000000000007</c:v>
                </c:pt>
              </c:numCache>
            </c:numRef>
          </c:val>
          <c:smooth val="0"/>
          <c:extLst>
            <c:ext xmlns:c16="http://schemas.microsoft.com/office/drawing/2014/chart" uri="{C3380CC4-5D6E-409C-BE32-E72D297353CC}">
              <c16:uniqueId val="{00000004-4523-41BF-87A8-62CE8AEC39CE}"/>
            </c:ext>
          </c:extLst>
        </c:ser>
        <c:ser>
          <c:idx val="5"/>
          <c:order val="5"/>
          <c:spPr>
            <a:ln w="28575" cap="rnd">
              <a:solidFill>
                <a:schemeClr val="accent6"/>
              </a:solidFill>
              <a:round/>
            </a:ln>
            <a:effectLst/>
          </c:spPr>
          <c:marker>
            <c:symbol val="none"/>
          </c:marker>
          <c:cat>
            <c:numRef>
              <c:f>最高最低!$A$485:$A$496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最高最低!$G$485:$G$496</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4523-41BF-87A8-62CE8AEC39CE}"/>
            </c:ext>
          </c:extLst>
        </c:ser>
        <c:dLbls>
          <c:showLegendKey val="0"/>
          <c:showVal val="0"/>
          <c:showCatName val="0"/>
          <c:showSerName val="0"/>
          <c:showPercent val="0"/>
          <c:showBubbleSize val="0"/>
        </c:dLbls>
        <c:smooth val="0"/>
        <c:axId val="153029999"/>
        <c:axId val="160103871"/>
      </c:lineChart>
      <c:dateAx>
        <c:axId val="15302999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103871"/>
        <c:crosses val="autoZero"/>
        <c:auto val="1"/>
        <c:lblOffset val="100"/>
        <c:baseTimeUnit val="months"/>
      </c:dateAx>
      <c:valAx>
        <c:axId val="16010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3029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長滝２０２０年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2893744531933507"/>
          <c:y val="3.240740740740740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3.4398148148148143E-2"/>
          <c:w val="0.89521062992125988"/>
          <c:h val="0.9337726013414992"/>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最高最低!$A$497:$A$508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最高最低!$B$497:$B$508</c:f>
              <c:numCache>
                <c:formatCode>General</c:formatCode>
                <c:ptCount val="12"/>
                <c:pt idx="0">
                  <c:v>3.3</c:v>
                </c:pt>
                <c:pt idx="1">
                  <c:v>2.2999999999999998</c:v>
                </c:pt>
                <c:pt idx="2">
                  <c:v>5.5</c:v>
                </c:pt>
                <c:pt idx="3">
                  <c:v>8.1999999999999993</c:v>
                </c:pt>
                <c:pt idx="4">
                  <c:v>16</c:v>
                </c:pt>
                <c:pt idx="5">
                  <c:v>20.5</c:v>
                </c:pt>
                <c:pt idx="6">
                  <c:v>21.2</c:v>
                </c:pt>
                <c:pt idx="7">
                  <c:v>25.4</c:v>
                </c:pt>
                <c:pt idx="8">
                  <c:v>21</c:v>
                </c:pt>
                <c:pt idx="9">
                  <c:v>13.2</c:v>
                </c:pt>
                <c:pt idx="10">
                  <c:v>9</c:v>
                </c:pt>
                <c:pt idx="11">
                  <c:v>2.5</c:v>
                </c:pt>
              </c:numCache>
            </c:numRef>
          </c:val>
          <c:smooth val="0"/>
          <c:extLst>
            <c:ext xmlns:c16="http://schemas.microsoft.com/office/drawing/2014/chart" uri="{C3380CC4-5D6E-409C-BE32-E72D297353CC}">
              <c16:uniqueId val="{00000000-A930-43C9-8F5C-370907E4CEDC}"/>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最高最低!$A$497:$A$508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最高最低!$C$497:$C$508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A930-43C9-8F5C-370907E4CEDC}"/>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最高最低!$A$497:$A$508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最高最低!$D$497:$D$508</c:f>
              <c:numCache>
                <c:formatCode>General</c:formatCode>
                <c:ptCount val="12"/>
                <c:pt idx="0">
                  <c:v>0</c:v>
                </c:pt>
                <c:pt idx="1">
                  <c:v>-1.4</c:v>
                </c:pt>
                <c:pt idx="2">
                  <c:v>1</c:v>
                </c:pt>
                <c:pt idx="3">
                  <c:v>2.9</c:v>
                </c:pt>
                <c:pt idx="4">
                  <c:v>10.8</c:v>
                </c:pt>
                <c:pt idx="5">
                  <c:v>16.100000000000001</c:v>
                </c:pt>
                <c:pt idx="6">
                  <c:v>18.100000000000001</c:v>
                </c:pt>
                <c:pt idx="7">
                  <c:v>21.3</c:v>
                </c:pt>
                <c:pt idx="8">
                  <c:v>17.600000000000001</c:v>
                </c:pt>
                <c:pt idx="9">
                  <c:v>9</c:v>
                </c:pt>
                <c:pt idx="10">
                  <c:v>4.3</c:v>
                </c:pt>
                <c:pt idx="11">
                  <c:v>-0.7</c:v>
                </c:pt>
              </c:numCache>
            </c:numRef>
          </c:val>
          <c:smooth val="0"/>
          <c:extLst>
            <c:ext xmlns:c16="http://schemas.microsoft.com/office/drawing/2014/chart" uri="{C3380CC4-5D6E-409C-BE32-E72D297353CC}">
              <c16:uniqueId val="{00000002-A930-43C9-8F5C-370907E4CEDC}"/>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最高最低!$A$497:$A$508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最高最低!$E$497:$E$508</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A930-43C9-8F5C-370907E4CEDC}"/>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最高最低!$A$497:$A$508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最高最低!$F$497:$F$508</c:f>
              <c:numCache>
                <c:formatCode>General</c:formatCode>
                <c:ptCount val="12"/>
                <c:pt idx="0">
                  <c:v>7.9</c:v>
                </c:pt>
                <c:pt idx="1">
                  <c:v>7.5</c:v>
                </c:pt>
                <c:pt idx="2">
                  <c:v>11.4</c:v>
                </c:pt>
                <c:pt idx="3">
                  <c:v>14.3</c:v>
                </c:pt>
                <c:pt idx="4">
                  <c:v>22.1</c:v>
                </c:pt>
                <c:pt idx="5">
                  <c:v>26.1</c:v>
                </c:pt>
                <c:pt idx="6">
                  <c:v>25.1</c:v>
                </c:pt>
                <c:pt idx="7">
                  <c:v>31.9</c:v>
                </c:pt>
                <c:pt idx="8">
                  <c:v>26.1</c:v>
                </c:pt>
                <c:pt idx="9">
                  <c:v>19.2</c:v>
                </c:pt>
                <c:pt idx="10">
                  <c:v>14.9</c:v>
                </c:pt>
                <c:pt idx="11">
                  <c:v>7.2</c:v>
                </c:pt>
              </c:numCache>
            </c:numRef>
          </c:val>
          <c:smooth val="0"/>
          <c:extLst>
            <c:ext xmlns:c16="http://schemas.microsoft.com/office/drawing/2014/chart" uri="{C3380CC4-5D6E-409C-BE32-E72D297353CC}">
              <c16:uniqueId val="{00000004-A930-43C9-8F5C-370907E4CEDC}"/>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最高最低!$A$497:$A$508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最高最低!$G$497:$G$508</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A930-43C9-8F5C-370907E4CEDC}"/>
            </c:ext>
          </c:extLst>
        </c:ser>
        <c:dLbls>
          <c:showLegendKey val="0"/>
          <c:showVal val="0"/>
          <c:showCatName val="0"/>
          <c:showSerName val="0"/>
          <c:showPercent val="0"/>
          <c:showBubbleSize val="0"/>
        </c:dLbls>
        <c:smooth val="0"/>
        <c:axId val="13196271"/>
        <c:axId val="160100511"/>
      </c:lineChart>
      <c:dateAx>
        <c:axId val="1319627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100511"/>
        <c:crosses val="autoZero"/>
        <c:auto val="1"/>
        <c:lblOffset val="100"/>
        <c:baseTimeUnit val="months"/>
      </c:dateAx>
      <c:valAx>
        <c:axId val="1601005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196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長滝・六厩の年平均気温の推移</a:t>
            </a:r>
            <a:endParaRPr lang="en-US"/>
          </a:p>
        </c:rich>
      </c:tx>
      <c:layout>
        <c:manualLayout>
          <c:xMode val="edge"/>
          <c:yMode val="edge"/>
          <c:x val="0.32122511121155178"/>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8276201124406275E-2"/>
          <c:y val="0.16865740740740742"/>
          <c:w val="0.92233476857688856"/>
          <c:h val="0.61803988043161273"/>
        </c:manualLayout>
      </c:layout>
      <c:lineChart>
        <c:grouping val="standard"/>
        <c:varyColors val="0"/>
        <c:ser>
          <c:idx val="0"/>
          <c:order val="0"/>
          <c:tx>
            <c:strRef>
              <c:f>年平均!$B$1</c:f>
              <c:strCache>
                <c:ptCount val="1"/>
                <c:pt idx="0">
                  <c:v>長滝年平均
標高430ｍ</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年平均!$B$2:$B$45</c:f>
              <c:numCache>
                <c:formatCode>General</c:formatCode>
                <c:ptCount val="44"/>
                <c:pt idx="0">
                  <c:v>11.624999999999998</c:v>
                </c:pt>
                <c:pt idx="1">
                  <c:v>10.191666666666665</c:v>
                </c:pt>
                <c:pt idx="2">
                  <c:v>10.041666666666666</c:v>
                </c:pt>
                <c:pt idx="3">
                  <c:v>11.350000000000001</c:v>
                </c:pt>
                <c:pt idx="4">
                  <c:v>11.075000000000003</c:v>
                </c:pt>
                <c:pt idx="5">
                  <c:v>10.508333333333333</c:v>
                </c:pt>
                <c:pt idx="6">
                  <c:v>11.333333333333334</c:v>
                </c:pt>
                <c:pt idx="7">
                  <c:v>10.666666666666666</c:v>
                </c:pt>
                <c:pt idx="8">
                  <c:v>11.741666666666667</c:v>
                </c:pt>
                <c:pt idx="9">
                  <c:v>10.608333333333334</c:v>
                </c:pt>
                <c:pt idx="10">
                  <c:v>11.491666666666667</c:v>
                </c:pt>
                <c:pt idx="11">
                  <c:v>12.058333333333335</c:v>
                </c:pt>
                <c:pt idx="12">
                  <c:v>11.616666666666667</c:v>
                </c:pt>
                <c:pt idx="13">
                  <c:v>11.308333333333335</c:v>
                </c:pt>
                <c:pt idx="14">
                  <c:v>10.666666666666666</c:v>
                </c:pt>
                <c:pt idx="15">
                  <c:v>12.000000000000002</c:v>
                </c:pt>
                <c:pt idx="16">
                  <c:v>10.641666666666667</c:v>
                </c:pt>
                <c:pt idx="17">
                  <c:v>10.716666666666669</c:v>
                </c:pt>
                <c:pt idx="18">
                  <c:v>11.266666666666666</c:v>
                </c:pt>
                <c:pt idx="19">
                  <c:v>12.574999999999998</c:v>
                </c:pt>
                <c:pt idx="20">
                  <c:v>11.716666666666667</c:v>
                </c:pt>
                <c:pt idx="21">
                  <c:v>11.708333333333334</c:v>
                </c:pt>
                <c:pt idx="22">
                  <c:v>11.449999999999998</c:v>
                </c:pt>
                <c:pt idx="23">
                  <c:v>11.491666666666665</c:v>
                </c:pt>
                <c:pt idx="24">
                  <c:v>11.491666666666667</c:v>
                </c:pt>
                <c:pt idx="25">
                  <c:v>12.166666666666664</c:v>
                </c:pt>
                <c:pt idx="26">
                  <c:v>11.266666666666666</c:v>
                </c:pt>
                <c:pt idx="27">
                  <c:v>11.583333333333334</c:v>
                </c:pt>
                <c:pt idx="28">
                  <c:v>11.950000000000003</c:v>
                </c:pt>
                <c:pt idx="29">
                  <c:v>11.749999999999998</c:v>
                </c:pt>
                <c:pt idx="30">
                  <c:v>11.700000000000001</c:v>
                </c:pt>
                <c:pt idx="31">
                  <c:v>11.833333333333336</c:v>
                </c:pt>
                <c:pt idx="32">
                  <c:v>11.341666666666669</c:v>
                </c:pt>
                <c:pt idx="33">
                  <c:v>11.141666666666666</c:v>
                </c:pt>
                <c:pt idx="34">
                  <c:v>11.541666666666666</c:v>
                </c:pt>
                <c:pt idx="35">
                  <c:v>11.358333333333334</c:v>
                </c:pt>
                <c:pt idx="36">
                  <c:v>11.833333333333336</c:v>
                </c:pt>
                <c:pt idx="37">
                  <c:v>12.45833333333333</c:v>
                </c:pt>
                <c:pt idx="38">
                  <c:v>11.066666666666665</c:v>
                </c:pt>
                <c:pt idx="39">
                  <c:v>12.125</c:v>
                </c:pt>
                <c:pt idx="40">
                  <c:v>12.408333333333333</c:v>
                </c:pt>
                <c:pt idx="41">
                  <c:v>12.341666666666667</c:v>
                </c:pt>
                <c:pt idx="42">
                  <c:v>12.016666666666666</c:v>
                </c:pt>
                <c:pt idx="43">
                  <c:v>11.958333333333334</c:v>
                </c:pt>
              </c:numCache>
            </c:numRef>
          </c:val>
          <c:smooth val="0"/>
          <c:extLst>
            <c:ext xmlns:c16="http://schemas.microsoft.com/office/drawing/2014/chart" uri="{C3380CC4-5D6E-409C-BE32-E72D297353CC}">
              <c16:uniqueId val="{00000000-A70F-4A48-99F4-9496A13172F1}"/>
            </c:ext>
          </c:extLst>
        </c:ser>
        <c:ser>
          <c:idx val="1"/>
          <c:order val="1"/>
          <c:tx>
            <c:strRef>
              <c:f>年平均!$C$1</c:f>
              <c:strCache>
                <c:ptCount val="1"/>
                <c:pt idx="0">
                  <c:v>六厩年平均
標高1015ｍ</c:v>
                </c:pt>
              </c:strCache>
            </c:strRef>
          </c:tx>
          <c:spPr>
            <a:ln w="28575" cap="rnd">
              <a:solidFill>
                <a:schemeClr val="accent2"/>
              </a:solidFill>
              <a:round/>
            </a:ln>
            <a:effectLst/>
          </c:spPr>
          <c:marker>
            <c:symbol val="none"/>
          </c:marker>
          <c:trendline>
            <c:spPr>
              <a:ln w="19050" cap="rnd">
                <a:solidFill>
                  <a:schemeClr val="accent2"/>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年平均!$C$2:$C$45</c:f>
              <c:numCache>
                <c:formatCode>General</c:formatCode>
                <c:ptCount val="44"/>
                <c:pt idx="0">
                  <c:v>7.6500000000000012</c:v>
                </c:pt>
                <c:pt idx="1">
                  <c:v>6.5249999999999995</c:v>
                </c:pt>
                <c:pt idx="2">
                  <c:v>5.6916666666666655</c:v>
                </c:pt>
                <c:pt idx="3">
                  <c:v>6.8500000000000005</c:v>
                </c:pt>
                <c:pt idx="4">
                  <c:v>6.8499999999999979</c:v>
                </c:pt>
                <c:pt idx="5">
                  <c:v>6.1583333333333341</c:v>
                </c:pt>
                <c:pt idx="6">
                  <c:v>7.2749999999999995</c:v>
                </c:pt>
                <c:pt idx="7">
                  <c:v>6.1499999999999995</c:v>
                </c:pt>
                <c:pt idx="8">
                  <c:v>7.4333333333333336</c:v>
                </c:pt>
                <c:pt idx="9">
                  <c:v>6.4750000000000005</c:v>
                </c:pt>
                <c:pt idx="10">
                  <c:v>7.5166666666666666</c:v>
                </c:pt>
                <c:pt idx="11">
                  <c:v>8.1416666666666657</c:v>
                </c:pt>
                <c:pt idx="12">
                  <c:v>7.6000000000000005</c:v>
                </c:pt>
                <c:pt idx="13">
                  <c:v>7.0249999999999986</c:v>
                </c:pt>
                <c:pt idx="14">
                  <c:v>6.5</c:v>
                </c:pt>
                <c:pt idx="15">
                  <c:v>7.291666666666667</c:v>
                </c:pt>
                <c:pt idx="16">
                  <c:v>6.1916666666666673</c:v>
                </c:pt>
                <c:pt idx="17">
                  <c:v>6.3250000000000002</c:v>
                </c:pt>
                <c:pt idx="18">
                  <c:v>6.908333333333335</c:v>
                </c:pt>
                <c:pt idx="19">
                  <c:v>8.6333333333333329</c:v>
                </c:pt>
                <c:pt idx="20">
                  <c:v>7.6000000000000005</c:v>
                </c:pt>
                <c:pt idx="21">
                  <c:v>7.458333333333333</c:v>
                </c:pt>
                <c:pt idx="22">
                  <c:v>7.2916666666666652</c:v>
                </c:pt>
                <c:pt idx="23">
                  <c:v>7.3666666666666663</c:v>
                </c:pt>
                <c:pt idx="24">
                  <c:v>7.2916666666666679</c:v>
                </c:pt>
                <c:pt idx="25">
                  <c:v>8.0499999999999989</c:v>
                </c:pt>
                <c:pt idx="26">
                  <c:v>7.1083333333333334</c:v>
                </c:pt>
                <c:pt idx="27">
                  <c:v>7.5083333333333337</c:v>
                </c:pt>
                <c:pt idx="28">
                  <c:v>7.6916666666666664</c:v>
                </c:pt>
                <c:pt idx="29">
                  <c:v>7.325000000000002</c:v>
                </c:pt>
                <c:pt idx="30">
                  <c:v>7.658333333333335</c:v>
                </c:pt>
                <c:pt idx="31">
                  <c:v>8.1</c:v>
                </c:pt>
                <c:pt idx="32">
                  <c:v>7.3833333333333337</c:v>
                </c:pt>
                <c:pt idx="33">
                  <c:v>7.2666666666666684</c:v>
                </c:pt>
                <c:pt idx="34">
                  <c:v>7.541666666666667</c:v>
                </c:pt>
                <c:pt idx="35">
                  <c:v>7.1750000000000007</c:v>
                </c:pt>
                <c:pt idx="36">
                  <c:v>7.9583333333333348</c:v>
                </c:pt>
                <c:pt idx="37">
                  <c:v>8.6250000000000018</c:v>
                </c:pt>
                <c:pt idx="38">
                  <c:v>7.1499999999999986</c:v>
                </c:pt>
                <c:pt idx="39">
                  <c:v>8.3916666666666675</c:v>
                </c:pt>
                <c:pt idx="40">
                  <c:v>8.4416666666666647</c:v>
                </c:pt>
                <c:pt idx="41">
                  <c:v>8.5666666666666664</c:v>
                </c:pt>
                <c:pt idx="42">
                  <c:v>8.3833333333333329</c:v>
                </c:pt>
                <c:pt idx="43">
                  <c:v>8.15</c:v>
                </c:pt>
              </c:numCache>
            </c:numRef>
          </c:val>
          <c:smooth val="0"/>
          <c:extLst>
            <c:ext xmlns:c16="http://schemas.microsoft.com/office/drawing/2014/chart" uri="{C3380CC4-5D6E-409C-BE32-E72D297353CC}">
              <c16:uniqueId val="{00000001-A70F-4A48-99F4-9496A13172F1}"/>
            </c:ext>
          </c:extLst>
        </c:ser>
        <c:dLbls>
          <c:showLegendKey val="0"/>
          <c:showVal val="0"/>
          <c:showCatName val="0"/>
          <c:showSerName val="0"/>
          <c:showPercent val="0"/>
          <c:showBubbleSize val="0"/>
        </c:dLbls>
        <c:smooth val="0"/>
        <c:axId val="1642262016"/>
        <c:axId val="22006496"/>
      </c:lineChart>
      <c:catAx>
        <c:axId val="164226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006496"/>
        <c:crosses val="autoZero"/>
        <c:auto val="1"/>
        <c:lblAlgn val="ctr"/>
        <c:lblOffset val="100"/>
        <c:noMultiLvlLbl val="0"/>
      </c:catAx>
      <c:valAx>
        <c:axId val="22006496"/>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4226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長滝２０２２年</a:t>
            </a:r>
            <a:endParaRPr lang="ja-JP" altLang="en-US"/>
          </a:p>
        </c:rich>
      </c:tx>
      <c:layout>
        <c:manualLayout>
          <c:xMode val="edge"/>
          <c:yMode val="edge"/>
          <c:x val="0.12060411198600175"/>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914333624963543"/>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最高最低!$A$521:$A$532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最高最低!$B$521:$B$532</c:f>
              <c:numCache>
                <c:formatCode>General</c:formatCode>
                <c:ptCount val="12"/>
                <c:pt idx="0">
                  <c:v>-1.2</c:v>
                </c:pt>
                <c:pt idx="1">
                  <c:v>-0.9</c:v>
                </c:pt>
                <c:pt idx="2">
                  <c:v>4.7</c:v>
                </c:pt>
                <c:pt idx="3">
                  <c:v>12.3</c:v>
                </c:pt>
                <c:pt idx="4">
                  <c:v>15.1</c:v>
                </c:pt>
                <c:pt idx="5">
                  <c:v>20.2</c:v>
                </c:pt>
                <c:pt idx="6">
                  <c:v>23.4</c:v>
                </c:pt>
                <c:pt idx="7">
                  <c:v>23.8</c:v>
                </c:pt>
                <c:pt idx="8">
                  <c:v>21.7</c:v>
                </c:pt>
                <c:pt idx="9">
                  <c:v>13.3</c:v>
                </c:pt>
                <c:pt idx="10">
                  <c:v>9.6</c:v>
                </c:pt>
                <c:pt idx="11">
                  <c:v>1.5</c:v>
                </c:pt>
              </c:numCache>
            </c:numRef>
          </c:val>
          <c:smooth val="0"/>
          <c:extLst>
            <c:ext xmlns:c16="http://schemas.microsoft.com/office/drawing/2014/chart" uri="{C3380CC4-5D6E-409C-BE32-E72D297353CC}">
              <c16:uniqueId val="{00000000-6275-4948-8B1A-A92C21FE6D0F}"/>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最高最低!$A$521:$A$532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最高最低!$C$521:$C$532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6275-4948-8B1A-A92C21FE6D0F}"/>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最高最低!$A$521:$A$532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最高最低!$D$521:$D$532</c:f>
              <c:numCache>
                <c:formatCode>General</c:formatCode>
                <c:ptCount val="12"/>
                <c:pt idx="0">
                  <c:v>-5.0999999999999996</c:v>
                </c:pt>
                <c:pt idx="1">
                  <c:v>-4.5</c:v>
                </c:pt>
                <c:pt idx="2">
                  <c:v>0.4</c:v>
                </c:pt>
                <c:pt idx="3">
                  <c:v>6.3</c:v>
                </c:pt>
                <c:pt idx="4">
                  <c:v>9.1</c:v>
                </c:pt>
                <c:pt idx="5">
                  <c:v>15.7</c:v>
                </c:pt>
                <c:pt idx="6">
                  <c:v>19.8</c:v>
                </c:pt>
                <c:pt idx="7">
                  <c:v>20.399999999999999</c:v>
                </c:pt>
                <c:pt idx="8">
                  <c:v>18</c:v>
                </c:pt>
                <c:pt idx="9">
                  <c:v>8.9</c:v>
                </c:pt>
                <c:pt idx="10">
                  <c:v>5.3</c:v>
                </c:pt>
                <c:pt idx="11">
                  <c:v>-1.3</c:v>
                </c:pt>
              </c:numCache>
            </c:numRef>
          </c:val>
          <c:smooth val="0"/>
          <c:extLst>
            <c:ext xmlns:c16="http://schemas.microsoft.com/office/drawing/2014/chart" uri="{C3380CC4-5D6E-409C-BE32-E72D297353CC}">
              <c16:uniqueId val="{00000002-6275-4948-8B1A-A92C21FE6D0F}"/>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最高最低!$A$521:$A$532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最高最低!$E$521:$E$532</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6275-4948-8B1A-A92C21FE6D0F}"/>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最高最低!$A$521:$A$532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最高最低!$F$521:$F$532</c:f>
              <c:numCache>
                <c:formatCode>General</c:formatCode>
                <c:ptCount val="12"/>
                <c:pt idx="0">
                  <c:v>3.1</c:v>
                </c:pt>
                <c:pt idx="1">
                  <c:v>3.7</c:v>
                </c:pt>
                <c:pt idx="2">
                  <c:v>10.9</c:v>
                </c:pt>
                <c:pt idx="3">
                  <c:v>19.100000000000001</c:v>
                </c:pt>
                <c:pt idx="4">
                  <c:v>21.8</c:v>
                </c:pt>
                <c:pt idx="5">
                  <c:v>25.9</c:v>
                </c:pt>
                <c:pt idx="6">
                  <c:v>28.9</c:v>
                </c:pt>
                <c:pt idx="7">
                  <c:v>28.8</c:v>
                </c:pt>
                <c:pt idx="8">
                  <c:v>27.4</c:v>
                </c:pt>
                <c:pt idx="9">
                  <c:v>20</c:v>
                </c:pt>
                <c:pt idx="10">
                  <c:v>16.2</c:v>
                </c:pt>
                <c:pt idx="11">
                  <c:v>5.4</c:v>
                </c:pt>
              </c:numCache>
            </c:numRef>
          </c:val>
          <c:smooth val="0"/>
          <c:extLst>
            <c:ext xmlns:c16="http://schemas.microsoft.com/office/drawing/2014/chart" uri="{C3380CC4-5D6E-409C-BE32-E72D297353CC}">
              <c16:uniqueId val="{00000004-6275-4948-8B1A-A92C21FE6D0F}"/>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最高最低!$A$521:$A$532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最高最低!$G$521:$G$532</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6275-4948-8B1A-A92C21FE6D0F}"/>
            </c:ext>
          </c:extLst>
        </c:ser>
        <c:dLbls>
          <c:showLegendKey val="0"/>
          <c:showVal val="0"/>
          <c:showCatName val="0"/>
          <c:showSerName val="0"/>
          <c:showPercent val="0"/>
          <c:showBubbleSize val="0"/>
        </c:dLbls>
        <c:smooth val="0"/>
        <c:axId val="167483327"/>
        <c:axId val="1543983"/>
      </c:lineChart>
      <c:dateAx>
        <c:axId val="167483327"/>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43983"/>
        <c:crosses val="autoZero"/>
        <c:auto val="1"/>
        <c:lblOffset val="100"/>
        <c:baseTimeUnit val="months"/>
      </c:dateAx>
      <c:valAx>
        <c:axId val="15439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7483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六厩２００９年</a:t>
            </a:r>
          </a:p>
        </c:rich>
      </c:tx>
      <c:layout>
        <c:manualLayout>
          <c:xMode val="edge"/>
          <c:yMode val="edge"/>
          <c:x val="8.1715223097112863E-2"/>
          <c:y val="4.166665147759861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6.8678258967629052E-2"/>
          <c:y val="2.5665970392975791E-2"/>
          <c:w val="0.89521062992125988"/>
          <c:h val="0.9486680592140484"/>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最高最低!$I$365:$I$376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最高最低!$J$365:$J$376</c:f>
              <c:numCache>
                <c:formatCode>General</c:formatCode>
                <c:ptCount val="12"/>
                <c:pt idx="0">
                  <c:v>-4.7</c:v>
                </c:pt>
                <c:pt idx="1">
                  <c:v>-2.2000000000000002</c:v>
                </c:pt>
                <c:pt idx="2">
                  <c:v>-0.2</c:v>
                </c:pt>
                <c:pt idx="3">
                  <c:v>5.8</c:v>
                </c:pt>
                <c:pt idx="4">
                  <c:v>11.7</c:v>
                </c:pt>
                <c:pt idx="5">
                  <c:v>15.5</c:v>
                </c:pt>
                <c:pt idx="6">
                  <c:v>19.399999999999999</c:v>
                </c:pt>
                <c:pt idx="7">
                  <c:v>19.7</c:v>
                </c:pt>
                <c:pt idx="8">
                  <c:v>15.4</c:v>
                </c:pt>
                <c:pt idx="9">
                  <c:v>8.9</c:v>
                </c:pt>
                <c:pt idx="10">
                  <c:v>3.9</c:v>
                </c:pt>
                <c:pt idx="11">
                  <c:v>-1.3</c:v>
                </c:pt>
              </c:numCache>
            </c:numRef>
          </c:val>
          <c:smooth val="0"/>
          <c:extLst>
            <c:ext xmlns:c16="http://schemas.microsoft.com/office/drawing/2014/chart" uri="{C3380CC4-5D6E-409C-BE32-E72D297353CC}">
              <c16:uniqueId val="{00000000-8846-4C78-B129-0A9E99DA5D33}"/>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最高最低!$I$365:$I$376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最高最低!$K$365:$K$376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8846-4C78-B129-0A9E99DA5D33}"/>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最高最低!$I$365:$I$376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最高最低!$L$365:$L$376</c:f>
              <c:numCache>
                <c:formatCode>General</c:formatCode>
                <c:ptCount val="12"/>
                <c:pt idx="0">
                  <c:v>-11.1</c:v>
                </c:pt>
                <c:pt idx="1">
                  <c:v>-8.9</c:v>
                </c:pt>
                <c:pt idx="2">
                  <c:v>-5.9</c:v>
                </c:pt>
                <c:pt idx="3">
                  <c:v>-1.9</c:v>
                </c:pt>
                <c:pt idx="4">
                  <c:v>4.2</c:v>
                </c:pt>
                <c:pt idx="5">
                  <c:v>9.1</c:v>
                </c:pt>
                <c:pt idx="6">
                  <c:v>15.6</c:v>
                </c:pt>
                <c:pt idx="7">
                  <c:v>15.4</c:v>
                </c:pt>
                <c:pt idx="8">
                  <c:v>10.5</c:v>
                </c:pt>
                <c:pt idx="9">
                  <c:v>2.9</c:v>
                </c:pt>
                <c:pt idx="10">
                  <c:v>-1.5</c:v>
                </c:pt>
                <c:pt idx="11">
                  <c:v>-6.7</c:v>
                </c:pt>
              </c:numCache>
            </c:numRef>
          </c:val>
          <c:smooth val="0"/>
          <c:extLst>
            <c:ext xmlns:c16="http://schemas.microsoft.com/office/drawing/2014/chart" uri="{C3380CC4-5D6E-409C-BE32-E72D297353CC}">
              <c16:uniqueId val="{00000002-8846-4C78-B129-0A9E99DA5D33}"/>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numRef>
              <c:f>最高最低!$I$365:$I$376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最高最低!$M$365:$M$376</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8846-4C78-B129-0A9E99DA5D33}"/>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最高最低!$I$365:$I$376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最高最低!$N$365:$N$376</c:f>
              <c:numCache>
                <c:formatCode>General</c:formatCode>
                <c:ptCount val="12"/>
                <c:pt idx="0">
                  <c:v>0.4</c:v>
                </c:pt>
                <c:pt idx="1">
                  <c:v>3.4</c:v>
                </c:pt>
                <c:pt idx="2">
                  <c:v>5.5</c:v>
                </c:pt>
                <c:pt idx="3">
                  <c:v>13.6</c:v>
                </c:pt>
                <c:pt idx="4">
                  <c:v>19.3</c:v>
                </c:pt>
                <c:pt idx="5">
                  <c:v>22</c:v>
                </c:pt>
                <c:pt idx="6">
                  <c:v>23.4</c:v>
                </c:pt>
                <c:pt idx="7">
                  <c:v>25.3</c:v>
                </c:pt>
                <c:pt idx="8">
                  <c:v>21.1</c:v>
                </c:pt>
                <c:pt idx="9">
                  <c:v>15.8</c:v>
                </c:pt>
                <c:pt idx="10">
                  <c:v>10.1</c:v>
                </c:pt>
                <c:pt idx="11">
                  <c:v>3.5</c:v>
                </c:pt>
              </c:numCache>
            </c:numRef>
          </c:val>
          <c:smooth val="0"/>
          <c:extLst>
            <c:ext xmlns:c16="http://schemas.microsoft.com/office/drawing/2014/chart" uri="{C3380CC4-5D6E-409C-BE32-E72D297353CC}">
              <c16:uniqueId val="{00000004-8846-4C78-B129-0A9E99DA5D33}"/>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numRef>
              <c:f>最高最低!$I$365:$I$376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最高最低!$O$365:$O$376</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8846-4C78-B129-0A9E99DA5D33}"/>
            </c:ext>
          </c:extLst>
        </c:ser>
        <c:dLbls>
          <c:showLegendKey val="0"/>
          <c:showVal val="0"/>
          <c:showCatName val="0"/>
          <c:showSerName val="0"/>
          <c:showPercent val="0"/>
          <c:showBubbleSize val="0"/>
        </c:dLbls>
        <c:smooth val="0"/>
        <c:axId val="182426063"/>
        <c:axId val="160989743"/>
      </c:lineChart>
      <c:dateAx>
        <c:axId val="18242606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989743"/>
        <c:crosses val="autoZero"/>
        <c:auto val="1"/>
        <c:lblOffset val="100"/>
        <c:baseTimeUnit val="months"/>
      </c:dateAx>
      <c:valAx>
        <c:axId val="1609897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426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六厩２０１０年</a:t>
            </a:r>
          </a:p>
        </c:rich>
      </c:tx>
      <c:layout>
        <c:manualLayout>
          <c:xMode val="edge"/>
          <c:yMode val="edge"/>
          <c:x val="0.10671522309711286"/>
          <c:y val="4.10959051867490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588E-2"/>
          <c:y val="2.5080007579192314E-2"/>
          <c:w val="0.89521062992125988"/>
          <c:h val="0.95619126871354443"/>
        </c:manualLayout>
      </c:layout>
      <c:lineChart>
        <c:grouping val="standard"/>
        <c:varyColors val="0"/>
        <c:ser>
          <c:idx val="0"/>
          <c:order val="0"/>
          <c:spPr>
            <a:ln w="28575" cap="rnd">
              <a:solidFill>
                <a:schemeClr val="accent1"/>
              </a:solidFill>
              <a:round/>
            </a:ln>
            <a:effectLst/>
          </c:spPr>
          <c:marker>
            <c:symbol val="none"/>
          </c:marker>
          <c:cat>
            <c:numRef>
              <c:f>最高最低!$I$377:$I$388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最高最低!$J$377:$J$388</c:f>
              <c:numCache>
                <c:formatCode>General</c:formatCode>
                <c:ptCount val="12"/>
                <c:pt idx="0">
                  <c:v>-5.3</c:v>
                </c:pt>
                <c:pt idx="1">
                  <c:v>-2.7</c:v>
                </c:pt>
                <c:pt idx="2">
                  <c:v>0.8</c:v>
                </c:pt>
                <c:pt idx="3">
                  <c:v>4.5</c:v>
                </c:pt>
                <c:pt idx="4">
                  <c:v>10.5</c:v>
                </c:pt>
                <c:pt idx="5">
                  <c:v>16.600000000000001</c:v>
                </c:pt>
                <c:pt idx="6">
                  <c:v>20.5</c:v>
                </c:pt>
                <c:pt idx="7">
                  <c:v>22.1</c:v>
                </c:pt>
                <c:pt idx="8">
                  <c:v>17.7</c:v>
                </c:pt>
                <c:pt idx="9">
                  <c:v>11.1</c:v>
                </c:pt>
                <c:pt idx="10">
                  <c:v>2.4</c:v>
                </c:pt>
                <c:pt idx="11">
                  <c:v>-1</c:v>
                </c:pt>
              </c:numCache>
            </c:numRef>
          </c:val>
          <c:smooth val="0"/>
          <c:extLst>
            <c:ext xmlns:c16="http://schemas.microsoft.com/office/drawing/2014/chart" uri="{C3380CC4-5D6E-409C-BE32-E72D297353CC}">
              <c16:uniqueId val="{00000000-DB44-4400-968F-2548841E7E13}"/>
            </c:ext>
          </c:extLst>
        </c:ser>
        <c:ser>
          <c:idx val="1"/>
          <c:order val="1"/>
          <c:spPr>
            <a:ln w="28575" cap="rnd">
              <a:solidFill>
                <a:schemeClr val="accent2"/>
              </a:solidFill>
              <a:round/>
            </a:ln>
            <a:effectLst/>
          </c:spPr>
          <c:marker>
            <c:symbol val="none"/>
          </c:marker>
          <c:cat>
            <c:numRef>
              <c:f>最高最低!$I$377:$I$388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最高最低!$K$377:$K$388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DB44-4400-968F-2548841E7E13}"/>
            </c:ext>
          </c:extLst>
        </c:ser>
        <c:ser>
          <c:idx val="2"/>
          <c:order val="2"/>
          <c:spPr>
            <a:ln w="28575" cap="rnd">
              <a:solidFill>
                <a:schemeClr val="accent3"/>
              </a:solidFill>
              <a:round/>
            </a:ln>
            <a:effectLst/>
          </c:spPr>
          <c:marker>
            <c:symbol val="none"/>
          </c:marker>
          <c:cat>
            <c:numRef>
              <c:f>最高最低!$I$377:$I$388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最高最低!$L$377:$L$388</c:f>
              <c:numCache>
                <c:formatCode>General</c:formatCode>
                <c:ptCount val="12"/>
                <c:pt idx="0">
                  <c:v>-11.8</c:v>
                </c:pt>
                <c:pt idx="1">
                  <c:v>-8.1</c:v>
                </c:pt>
                <c:pt idx="2">
                  <c:v>-4.5</c:v>
                </c:pt>
                <c:pt idx="3">
                  <c:v>-1.3</c:v>
                </c:pt>
                <c:pt idx="4">
                  <c:v>3.5</c:v>
                </c:pt>
                <c:pt idx="5">
                  <c:v>11.1</c:v>
                </c:pt>
                <c:pt idx="6">
                  <c:v>16.100000000000001</c:v>
                </c:pt>
                <c:pt idx="7">
                  <c:v>18</c:v>
                </c:pt>
                <c:pt idx="8">
                  <c:v>13</c:v>
                </c:pt>
                <c:pt idx="9">
                  <c:v>6.6</c:v>
                </c:pt>
                <c:pt idx="10">
                  <c:v>-3</c:v>
                </c:pt>
                <c:pt idx="11">
                  <c:v>-5.9</c:v>
                </c:pt>
              </c:numCache>
            </c:numRef>
          </c:val>
          <c:smooth val="0"/>
          <c:extLst>
            <c:ext xmlns:c16="http://schemas.microsoft.com/office/drawing/2014/chart" uri="{C3380CC4-5D6E-409C-BE32-E72D297353CC}">
              <c16:uniqueId val="{00000002-DB44-4400-968F-2548841E7E13}"/>
            </c:ext>
          </c:extLst>
        </c:ser>
        <c:ser>
          <c:idx val="3"/>
          <c:order val="3"/>
          <c:spPr>
            <a:ln w="28575" cap="rnd">
              <a:solidFill>
                <a:schemeClr val="accent4"/>
              </a:solidFill>
              <a:round/>
            </a:ln>
            <a:effectLst/>
          </c:spPr>
          <c:marker>
            <c:symbol val="none"/>
          </c:marker>
          <c:cat>
            <c:numRef>
              <c:f>最高最低!$I$377:$I$388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最高最低!$M$377:$M$388</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DB44-4400-968F-2548841E7E13}"/>
            </c:ext>
          </c:extLst>
        </c:ser>
        <c:ser>
          <c:idx val="4"/>
          <c:order val="4"/>
          <c:spPr>
            <a:ln w="28575" cap="rnd">
              <a:solidFill>
                <a:schemeClr val="accent5"/>
              </a:solidFill>
              <a:round/>
            </a:ln>
            <a:effectLst/>
          </c:spPr>
          <c:marker>
            <c:symbol val="none"/>
          </c:marker>
          <c:cat>
            <c:numRef>
              <c:f>最高最低!$I$377:$I$388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最高最低!$N$377:$N$388</c:f>
              <c:numCache>
                <c:formatCode>General</c:formatCode>
                <c:ptCount val="12"/>
                <c:pt idx="0">
                  <c:v>0.3</c:v>
                </c:pt>
                <c:pt idx="1">
                  <c:v>1.9</c:v>
                </c:pt>
                <c:pt idx="2">
                  <c:v>6</c:v>
                </c:pt>
                <c:pt idx="3">
                  <c:v>10.199999999999999</c:v>
                </c:pt>
                <c:pt idx="4">
                  <c:v>17.399999999999999</c:v>
                </c:pt>
                <c:pt idx="5">
                  <c:v>22.6</c:v>
                </c:pt>
                <c:pt idx="6">
                  <c:v>25.9</c:v>
                </c:pt>
                <c:pt idx="7">
                  <c:v>27.6</c:v>
                </c:pt>
                <c:pt idx="8">
                  <c:v>23.2</c:v>
                </c:pt>
                <c:pt idx="9">
                  <c:v>16.5</c:v>
                </c:pt>
                <c:pt idx="10">
                  <c:v>9.4</c:v>
                </c:pt>
                <c:pt idx="11">
                  <c:v>3.3</c:v>
                </c:pt>
              </c:numCache>
            </c:numRef>
          </c:val>
          <c:smooth val="0"/>
          <c:extLst>
            <c:ext xmlns:c16="http://schemas.microsoft.com/office/drawing/2014/chart" uri="{C3380CC4-5D6E-409C-BE32-E72D297353CC}">
              <c16:uniqueId val="{00000004-DB44-4400-968F-2548841E7E13}"/>
            </c:ext>
          </c:extLst>
        </c:ser>
        <c:ser>
          <c:idx val="5"/>
          <c:order val="5"/>
          <c:spPr>
            <a:ln w="28575" cap="rnd">
              <a:solidFill>
                <a:schemeClr val="accent6"/>
              </a:solidFill>
              <a:round/>
            </a:ln>
            <a:effectLst/>
          </c:spPr>
          <c:marker>
            <c:symbol val="none"/>
          </c:marker>
          <c:cat>
            <c:numRef>
              <c:f>最高最低!$I$377:$I$388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最高最低!$O$377:$O$388</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DB44-4400-968F-2548841E7E13}"/>
            </c:ext>
          </c:extLst>
        </c:ser>
        <c:dLbls>
          <c:showLegendKey val="0"/>
          <c:showVal val="0"/>
          <c:showCatName val="0"/>
          <c:showSerName val="0"/>
          <c:showPercent val="0"/>
          <c:showBubbleSize val="0"/>
        </c:dLbls>
        <c:smooth val="0"/>
        <c:axId val="71592991"/>
        <c:axId val="3195151"/>
      </c:lineChart>
      <c:dateAx>
        <c:axId val="7159299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95151"/>
        <c:crosses val="autoZero"/>
        <c:auto val="1"/>
        <c:lblOffset val="100"/>
        <c:baseTimeUnit val="months"/>
      </c:dateAx>
      <c:valAx>
        <c:axId val="31951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592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六厩２０１１年</a:t>
            </a:r>
          </a:p>
        </c:rich>
      </c:tx>
      <c:layout>
        <c:manualLayout>
          <c:xMode val="edge"/>
          <c:yMode val="edge"/>
          <c:x val="8.1715223097112863E-2"/>
          <c:y val="3.74707398147632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9789370078740152E-2"/>
          <c:y val="2.4137903413141527E-2"/>
          <c:w val="0.89521062992125988"/>
          <c:h val="0.94025328217492654"/>
        </c:manualLayout>
      </c:layout>
      <c:lineChart>
        <c:grouping val="standard"/>
        <c:varyColors val="0"/>
        <c:ser>
          <c:idx val="0"/>
          <c:order val="0"/>
          <c:spPr>
            <a:ln w="28575" cap="rnd">
              <a:solidFill>
                <a:schemeClr val="accent1"/>
              </a:solidFill>
              <a:round/>
            </a:ln>
            <a:effectLst/>
          </c:spPr>
          <c:marker>
            <c:symbol val="none"/>
          </c:marker>
          <c:cat>
            <c:numRef>
              <c:f>最高最低!$I$389:$I$400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最高最低!$J$389:$J$400</c:f>
              <c:numCache>
                <c:formatCode>General</c:formatCode>
                <c:ptCount val="12"/>
                <c:pt idx="0">
                  <c:v>-7.4</c:v>
                </c:pt>
                <c:pt idx="1">
                  <c:v>-3.6</c:v>
                </c:pt>
                <c:pt idx="2">
                  <c:v>-2.8</c:v>
                </c:pt>
                <c:pt idx="3">
                  <c:v>3.6</c:v>
                </c:pt>
                <c:pt idx="4">
                  <c:v>11.3</c:v>
                </c:pt>
                <c:pt idx="5">
                  <c:v>16.8</c:v>
                </c:pt>
                <c:pt idx="6">
                  <c:v>20.8</c:v>
                </c:pt>
                <c:pt idx="7">
                  <c:v>20.7</c:v>
                </c:pt>
                <c:pt idx="8">
                  <c:v>16.7</c:v>
                </c:pt>
                <c:pt idx="9">
                  <c:v>9.4</c:v>
                </c:pt>
                <c:pt idx="10">
                  <c:v>5.6</c:v>
                </c:pt>
                <c:pt idx="11">
                  <c:v>-2.5</c:v>
                </c:pt>
              </c:numCache>
            </c:numRef>
          </c:val>
          <c:smooth val="0"/>
          <c:extLst>
            <c:ext xmlns:c16="http://schemas.microsoft.com/office/drawing/2014/chart" uri="{C3380CC4-5D6E-409C-BE32-E72D297353CC}">
              <c16:uniqueId val="{00000000-36DA-4929-AE98-E29D2AC73040}"/>
            </c:ext>
          </c:extLst>
        </c:ser>
        <c:ser>
          <c:idx val="1"/>
          <c:order val="1"/>
          <c:spPr>
            <a:ln w="28575" cap="rnd">
              <a:solidFill>
                <a:schemeClr val="accent2"/>
              </a:solidFill>
              <a:round/>
            </a:ln>
            <a:effectLst/>
          </c:spPr>
          <c:marker>
            <c:symbol val="none"/>
          </c:marker>
          <c:cat>
            <c:numRef>
              <c:f>最高最低!$I$389:$I$400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最高最低!$K$389:$K$400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36DA-4929-AE98-E29D2AC73040}"/>
            </c:ext>
          </c:extLst>
        </c:ser>
        <c:ser>
          <c:idx val="2"/>
          <c:order val="2"/>
          <c:spPr>
            <a:ln w="28575" cap="rnd">
              <a:solidFill>
                <a:schemeClr val="accent3"/>
              </a:solidFill>
              <a:round/>
            </a:ln>
            <a:effectLst/>
          </c:spPr>
          <c:marker>
            <c:symbol val="none"/>
          </c:marker>
          <c:cat>
            <c:numRef>
              <c:f>最高最低!$I$389:$I$400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最高最低!$L$389:$L$400</c:f>
              <c:numCache>
                <c:formatCode>General</c:formatCode>
                <c:ptCount val="12"/>
                <c:pt idx="0">
                  <c:v>-13.7</c:v>
                </c:pt>
                <c:pt idx="1">
                  <c:v>-11.1</c:v>
                </c:pt>
                <c:pt idx="2">
                  <c:v>-8.6999999999999993</c:v>
                </c:pt>
                <c:pt idx="3">
                  <c:v>-3.4</c:v>
                </c:pt>
                <c:pt idx="4">
                  <c:v>4.4000000000000004</c:v>
                </c:pt>
                <c:pt idx="5">
                  <c:v>12.2</c:v>
                </c:pt>
                <c:pt idx="6">
                  <c:v>16.399999999999999</c:v>
                </c:pt>
                <c:pt idx="7">
                  <c:v>17.100000000000001</c:v>
                </c:pt>
                <c:pt idx="8">
                  <c:v>11.8</c:v>
                </c:pt>
                <c:pt idx="9">
                  <c:v>3.3</c:v>
                </c:pt>
                <c:pt idx="10">
                  <c:v>0.4</c:v>
                </c:pt>
                <c:pt idx="11">
                  <c:v>-7.5</c:v>
                </c:pt>
              </c:numCache>
            </c:numRef>
          </c:val>
          <c:smooth val="0"/>
          <c:extLst>
            <c:ext xmlns:c16="http://schemas.microsoft.com/office/drawing/2014/chart" uri="{C3380CC4-5D6E-409C-BE32-E72D297353CC}">
              <c16:uniqueId val="{00000002-36DA-4929-AE98-E29D2AC73040}"/>
            </c:ext>
          </c:extLst>
        </c:ser>
        <c:ser>
          <c:idx val="3"/>
          <c:order val="3"/>
          <c:spPr>
            <a:ln w="28575" cap="rnd">
              <a:solidFill>
                <a:schemeClr val="accent4"/>
              </a:solidFill>
              <a:round/>
            </a:ln>
            <a:effectLst/>
          </c:spPr>
          <c:marker>
            <c:symbol val="none"/>
          </c:marker>
          <c:cat>
            <c:numRef>
              <c:f>最高最低!$I$389:$I$400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最高最低!$M$389:$M$400</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36DA-4929-AE98-E29D2AC73040}"/>
            </c:ext>
          </c:extLst>
        </c:ser>
        <c:ser>
          <c:idx val="4"/>
          <c:order val="4"/>
          <c:spPr>
            <a:ln w="28575" cap="rnd">
              <a:solidFill>
                <a:schemeClr val="accent5"/>
              </a:solidFill>
              <a:round/>
            </a:ln>
            <a:effectLst/>
          </c:spPr>
          <c:marker>
            <c:symbol val="none"/>
          </c:marker>
          <c:cat>
            <c:numRef>
              <c:f>最高最低!$I$389:$I$400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最高最低!$N$389:$N$400</c:f>
              <c:numCache>
                <c:formatCode>General</c:formatCode>
                <c:ptCount val="12"/>
                <c:pt idx="0">
                  <c:v>-2.9</c:v>
                </c:pt>
                <c:pt idx="1">
                  <c:v>3.1</c:v>
                </c:pt>
                <c:pt idx="2">
                  <c:v>2.8</c:v>
                </c:pt>
                <c:pt idx="3">
                  <c:v>10.9</c:v>
                </c:pt>
                <c:pt idx="4">
                  <c:v>17.600000000000001</c:v>
                </c:pt>
                <c:pt idx="5">
                  <c:v>21.9</c:v>
                </c:pt>
                <c:pt idx="6">
                  <c:v>26.1</c:v>
                </c:pt>
                <c:pt idx="7">
                  <c:v>26</c:v>
                </c:pt>
                <c:pt idx="8">
                  <c:v>22.6</c:v>
                </c:pt>
                <c:pt idx="9">
                  <c:v>16.2</c:v>
                </c:pt>
                <c:pt idx="10">
                  <c:v>11.9</c:v>
                </c:pt>
                <c:pt idx="11">
                  <c:v>1.4</c:v>
                </c:pt>
              </c:numCache>
            </c:numRef>
          </c:val>
          <c:smooth val="0"/>
          <c:extLst>
            <c:ext xmlns:c16="http://schemas.microsoft.com/office/drawing/2014/chart" uri="{C3380CC4-5D6E-409C-BE32-E72D297353CC}">
              <c16:uniqueId val="{00000004-36DA-4929-AE98-E29D2AC73040}"/>
            </c:ext>
          </c:extLst>
        </c:ser>
        <c:ser>
          <c:idx val="5"/>
          <c:order val="5"/>
          <c:spPr>
            <a:ln w="28575" cap="rnd">
              <a:solidFill>
                <a:schemeClr val="accent6"/>
              </a:solidFill>
              <a:round/>
            </a:ln>
            <a:effectLst/>
          </c:spPr>
          <c:marker>
            <c:symbol val="none"/>
          </c:marker>
          <c:cat>
            <c:numRef>
              <c:f>最高最低!$I$389:$I$400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最高最低!$O$389:$O$400</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36DA-4929-AE98-E29D2AC73040}"/>
            </c:ext>
          </c:extLst>
        </c:ser>
        <c:dLbls>
          <c:showLegendKey val="0"/>
          <c:showVal val="0"/>
          <c:showCatName val="0"/>
          <c:showSerName val="0"/>
          <c:showPercent val="0"/>
          <c:showBubbleSize val="0"/>
        </c:dLbls>
        <c:smooth val="0"/>
        <c:axId val="3165567"/>
        <c:axId val="2011303711"/>
      </c:lineChart>
      <c:dateAx>
        <c:axId val="3165567"/>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11303711"/>
        <c:crosses val="autoZero"/>
        <c:auto val="1"/>
        <c:lblOffset val="100"/>
        <c:baseTimeUnit val="months"/>
      </c:dateAx>
      <c:valAx>
        <c:axId val="201130371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65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六厩２００８年</a:t>
            </a:r>
          </a:p>
        </c:rich>
      </c:tx>
      <c:layout>
        <c:manualLayout>
          <c:xMode val="edge"/>
          <c:yMode val="edge"/>
          <c:x val="0.13333333333333333"/>
          <c:y val="3.72670807453416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624163007119217E-2"/>
          <c:y val="2.5289961710660794E-2"/>
          <c:w val="0.91465507436570426"/>
          <c:h val="0.95451329453383549"/>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最高最低!$I$353:$I$364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最高最低!$J$353:$J$364</c:f>
              <c:numCache>
                <c:formatCode>General</c:formatCode>
                <c:ptCount val="12"/>
                <c:pt idx="0">
                  <c:v>-5.6</c:v>
                </c:pt>
                <c:pt idx="1">
                  <c:v>-6.7</c:v>
                </c:pt>
                <c:pt idx="2">
                  <c:v>0.2</c:v>
                </c:pt>
                <c:pt idx="3">
                  <c:v>5.9</c:v>
                </c:pt>
                <c:pt idx="4">
                  <c:v>11.3</c:v>
                </c:pt>
                <c:pt idx="5">
                  <c:v>15.1</c:v>
                </c:pt>
                <c:pt idx="6">
                  <c:v>20.5</c:v>
                </c:pt>
                <c:pt idx="7">
                  <c:v>20.2</c:v>
                </c:pt>
                <c:pt idx="8">
                  <c:v>16.399999999999999</c:v>
                </c:pt>
                <c:pt idx="9">
                  <c:v>9.6999999999999993</c:v>
                </c:pt>
                <c:pt idx="10">
                  <c:v>2.4</c:v>
                </c:pt>
                <c:pt idx="11">
                  <c:v>-1.5</c:v>
                </c:pt>
              </c:numCache>
            </c:numRef>
          </c:val>
          <c:smooth val="0"/>
          <c:extLst>
            <c:ext xmlns:c16="http://schemas.microsoft.com/office/drawing/2014/chart" uri="{C3380CC4-5D6E-409C-BE32-E72D297353CC}">
              <c16:uniqueId val="{00000000-5013-479F-B61D-7E4043B307F8}"/>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最高最低!$I$353:$I$364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最高最低!$K$353:$K$364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013-479F-B61D-7E4043B307F8}"/>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最高最低!$I$353:$I$364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最高最低!$L$353:$L$364</c:f>
              <c:numCache>
                <c:formatCode>General</c:formatCode>
                <c:ptCount val="12"/>
                <c:pt idx="0">
                  <c:v>-11.7</c:v>
                </c:pt>
                <c:pt idx="1">
                  <c:v>-13.2</c:v>
                </c:pt>
                <c:pt idx="2">
                  <c:v>-5.9</c:v>
                </c:pt>
                <c:pt idx="3">
                  <c:v>-1.1000000000000001</c:v>
                </c:pt>
                <c:pt idx="4">
                  <c:v>3.6</c:v>
                </c:pt>
                <c:pt idx="5">
                  <c:v>9.5</c:v>
                </c:pt>
                <c:pt idx="6">
                  <c:v>15.3</c:v>
                </c:pt>
                <c:pt idx="7">
                  <c:v>15.7</c:v>
                </c:pt>
                <c:pt idx="8">
                  <c:v>11.6</c:v>
                </c:pt>
                <c:pt idx="9">
                  <c:v>4.0999999999999996</c:v>
                </c:pt>
                <c:pt idx="10">
                  <c:v>-2.7</c:v>
                </c:pt>
                <c:pt idx="11">
                  <c:v>-6.8</c:v>
                </c:pt>
              </c:numCache>
            </c:numRef>
          </c:val>
          <c:smooth val="0"/>
          <c:extLst>
            <c:ext xmlns:c16="http://schemas.microsoft.com/office/drawing/2014/chart" uri="{C3380CC4-5D6E-409C-BE32-E72D297353CC}">
              <c16:uniqueId val="{00000002-5013-479F-B61D-7E4043B307F8}"/>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最高最低!$I$353:$I$364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最高最低!$N$353:$N$364</c:f>
              <c:numCache>
                <c:formatCode>General</c:formatCode>
                <c:ptCount val="12"/>
                <c:pt idx="0">
                  <c:v>-0.4</c:v>
                </c:pt>
                <c:pt idx="1">
                  <c:v>-1.4</c:v>
                </c:pt>
                <c:pt idx="2">
                  <c:v>6.3</c:v>
                </c:pt>
                <c:pt idx="3">
                  <c:v>12.7</c:v>
                </c:pt>
                <c:pt idx="4">
                  <c:v>18.2</c:v>
                </c:pt>
                <c:pt idx="5">
                  <c:v>20.8</c:v>
                </c:pt>
                <c:pt idx="6">
                  <c:v>26.4</c:v>
                </c:pt>
                <c:pt idx="7">
                  <c:v>25.6</c:v>
                </c:pt>
                <c:pt idx="8">
                  <c:v>21.6</c:v>
                </c:pt>
                <c:pt idx="9">
                  <c:v>16.3</c:v>
                </c:pt>
                <c:pt idx="10">
                  <c:v>8.1999999999999993</c:v>
                </c:pt>
                <c:pt idx="11">
                  <c:v>4.5</c:v>
                </c:pt>
              </c:numCache>
            </c:numRef>
          </c:val>
          <c:smooth val="0"/>
          <c:extLst>
            <c:ext xmlns:c16="http://schemas.microsoft.com/office/drawing/2014/chart" uri="{C3380CC4-5D6E-409C-BE32-E72D297353CC}">
              <c16:uniqueId val="{00000004-5013-479F-B61D-7E4043B307F8}"/>
            </c:ext>
          </c:extLst>
        </c:ser>
        <c:dLbls>
          <c:showLegendKey val="0"/>
          <c:showVal val="0"/>
          <c:showCatName val="0"/>
          <c:showSerName val="0"/>
          <c:showPercent val="0"/>
          <c:showBubbleSize val="0"/>
        </c:dLbls>
        <c:smooth val="0"/>
        <c:axId val="73210719"/>
        <c:axId val="10322831"/>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最高最低!$I$353:$I$364</c15:sqref>
                        </c15:formulaRef>
                      </c:ext>
                    </c:extLst>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extLst>
                      <c:ext uri="{02D57815-91ED-43cb-92C2-25804820EDAC}">
                        <c15:formulaRef>
                          <c15:sqref>最高最低!$M$353:$M$364</c15:sqref>
                        </c15:formulaRef>
                      </c:ext>
                    </c:extLst>
                    <c:numCache>
                      <c:formatCode>General</c:formatCode>
                      <c:ptCount val="12"/>
                    </c:numCache>
                  </c:numRef>
                </c:val>
                <c:smooth val="0"/>
                <c:extLst>
                  <c:ext xmlns:c16="http://schemas.microsoft.com/office/drawing/2014/chart" uri="{C3380CC4-5D6E-409C-BE32-E72D297353CC}">
                    <c16:uniqueId val="{00000003-5013-479F-B61D-7E4043B307F8}"/>
                  </c:ext>
                </c:extLst>
              </c15:ser>
            </c15:filteredLineSeries>
          </c:ext>
        </c:extLst>
      </c:lineChart>
      <c:dateAx>
        <c:axId val="7321071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22831"/>
        <c:crosses val="autoZero"/>
        <c:auto val="1"/>
        <c:lblOffset val="100"/>
        <c:baseTimeUnit val="months"/>
      </c:dateAx>
      <c:valAx>
        <c:axId val="1032283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10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六厩２０１２年</a:t>
            </a:r>
          </a:p>
        </c:rich>
      </c:tx>
      <c:layout>
        <c:manualLayout>
          <c:xMode val="edge"/>
          <c:yMode val="edge"/>
          <c:x val="0.11782633420822397"/>
          <c:y val="1.357466547000586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2214437553243156E-2"/>
          <c:w val="0.89521062992125988"/>
          <c:h val="0.93819638065969757"/>
        </c:manualLayout>
      </c:layout>
      <c:lineChart>
        <c:grouping val="standard"/>
        <c:varyColors val="0"/>
        <c:ser>
          <c:idx val="0"/>
          <c:order val="0"/>
          <c:spPr>
            <a:ln w="28575" cap="rnd">
              <a:solidFill>
                <a:schemeClr val="accent1"/>
              </a:solidFill>
              <a:round/>
            </a:ln>
            <a:effectLst/>
          </c:spPr>
          <c:marker>
            <c:symbol val="none"/>
          </c:marker>
          <c:cat>
            <c:numRef>
              <c:f>最高最低!$I$401:$I$412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最高最低!$J$401:$J$412</c:f>
              <c:numCache>
                <c:formatCode>General</c:formatCode>
                <c:ptCount val="12"/>
                <c:pt idx="0">
                  <c:v>-5.4</c:v>
                </c:pt>
                <c:pt idx="1">
                  <c:v>-5.3</c:v>
                </c:pt>
                <c:pt idx="2">
                  <c:v>-1.1000000000000001</c:v>
                </c:pt>
                <c:pt idx="3">
                  <c:v>5.4</c:v>
                </c:pt>
                <c:pt idx="4">
                  <c:v>10.7</c:v>
                </c:pt>
                <c:pt idx="5">
                  <c:v>15.6</c:v>
                </c:pt>
                <c:pt idx="6">
                  <c:v>20.3</c:v>
                </c:pt>
                <c:pt idx="7">
                  <c:v>21.2</c:v>
                </c:pt>
                <c:pt idx="8">
                  <c:v>17.5</c:v>
                </c:pt>
                <c:pt idx="9">
                  <c:v>9.4</c:v>
                </c:pt>
                <c:pt idx="10">
                  <c:v>2.4</c:v>
                </c:pt>
                <c:pt idx="11">
                  <c:v>-3.5</c:v>
                </c:pt>
              </c:numCache>
            </c:numRef>
          </c:val>
          <c:smooth val="0"/>
          <c:extLst>
            <c:ext xmlns:c16="http://schemas.microsoft.com/office/drawing/2014/chart" uri="{C3380CC4-5D6E-409C-BE32-E72D297353CC}">
              <c16:uniqueId val="{00000000-E5D0-453A-971D-32E8CA4FB3B5}"/>
            </c:ext>
          </c:extLst>
        </c:ser>
        <c:ser>
          <c:idx val="1"/>
          <c:order val="1"/>
          <c:spPr>
            <a:ln w="28575" cap="rnd">
              <a:solidFill>
                <a:schemeClr val="accent2"/>
              </a:solidFill>
              <a:round/>
            </a:ln>
            <a:effectLst/>
          </c:spPr>
          <c:marker>
            <c:symbol val="none"/>
          </c:marker>
          <c:cat>
            <c:numRef>
              <c:f>最高最低!$I$401:$I$412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最高最低!$K$401:$K$412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E5D0-453A-971D-32E8CA4FB3B5}"/>
            </c:ext>
          </c:extLst>
        </c:ser>
        <c:ser>
          <c:idx val="2"/>
          <c:order val="2"/>
          <c:spPr>
            <a:ln w="28575" cap="rnd">
              <a:solidFill>
                <a:schemeClr val="accent3"/>
              </a:solidFill>
              <a:round/>
            </a:ln>
            <a:effectLst/>
          </c:spPr>
          <c:marker>
            <c:symbol val="none"/>
          </c:marker>
          <c:cat>
            <c:numRef>
              <c:f>最高最低!$I$401:$I$412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最高最低!$L$401:$L$412</c:f>
              <c:numCache>
                <c:formatCode>General</c:formatCode>
                <c:ptCount val="12"/>
                <c:pt idx="0">
                  <c:v>-10.7</c:v>
                </c:pt>
                <c:pt idx="1">
                  <c:v>-11.9</c:v>
                </c:pt>
                <c:pt idx="2">
                  <c:v>-7.3</c:v>
                </c:pt>
                <c:pt idx="3">
                  <c:v>-1.3</c:v>
                </c:pt>
                <c:pt idx="4">
                  <c:v>3.4</c:v>
                </c:pt>
                <c:pt idx="5">
                  <c:v>10.199999999999999</c:v>
                </c:pt>
                <c:pt idx="6">
                  <c:v>16.399999999999999</c:v>
                </c:pt>
                <c:pt idx="7">
                  <c:v>16.7</c:v>
                </c:pt>
                <c:pt idx="8">
                  <c:v>13.1</c:v>
                </c:pt>
                <c:pt idx="9">
                  <c:v>3.4</c:v>
                </c:pt>
                <c:pt idx="10">
                  <c:v>-2.6</c:v>
                </c:pt>
                <c:pt idx="11">
                  <c:v>-8.8000000000000007</c:v>
                </c:pt>
              </c:numCache>
            </c:numRef>
          </c:val>
          <c:smooth val="0"/>
          <c:extLst>
            <c:ext xmlns:c16="http://schemas.microsoft.com/office/drawing/2014/chart" uri="{C3380CC4-5D6E-409C-BE32-E72D297353CC}">
              <c16:uniqueId val="{00000002-E5D0-453A-971D-32E8CA4FB3B5}"/>
            </c:ext>
          </c:extLst>
        </c:ser>
        <c:ser>
          <c:idx val="3"/>
          <c:order val="3"/>
          <c:spPr>
            <a:ln w="28575" cap="rnd">
              <a:solidFill>
                <a:schemeClr val="accent4"/>
              </a:solidFill>
              <a:round/>
            </a:ln>
            <a:effectLst/>
          </c:spPr>
          <c:marker>
            <c:symbol val="none"/>
          </c:marker>
          <c:cat>
            <c:numRef>
              <c:f>最高最低!$I$401:$I$412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最高最低!$M$401:$M$412</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E5D0-453A-971D-32E8CA4FB3B5}"/>
            </c:ext>
          </c:extLst>
        </c:ser>
        <c:ser>
          <c:idx val="4"/>
          <c:order val="4"/>
          <c:spPr>
            <a:ln w="28575" cap="rnd">
              <a:solidFill>
                <a:schemeClr val="accent5"/>
              </a:solidFill>
              <a:round/>
            </a:ln>
            <a:effectLst/>
          </c:spPr>
          <c:marker>
            <c:symbol val="none"/>
          </c:marker>
          <c:cat>
            <c:numRef>
              <c:f>最高最低!$I$401:$I$412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最高最低!$N$401:$N$412</c:f>
              <c:numCache>
                <c:formatCode>General</c:formatCode>
                <c:ptCount val="12"/>
                <c:pt idx="0">
                  <c:v>-1.4</c:v>
                </c:pt>
                <c:pt idx="1">
                  <c:v>0</c:v>
                </c:pt>
                <c:pt idx="2">
                  <c:v>4.2</c:v>
                </c:pt>
                <c:pt idx="3">
                  <c:v>12.1</c:v>
                </c:pt>
                <c:pt idx="4">
                  <c:v>17.7</c:v>
                </c:pt>
                <c:pt idx="5">
                  <c:v>21.5</c:v>
                </c:pt>
                <c:pt idx="6">
                  <c:v>25.2</c:v>
                </c:pt>
                <c:pt idx="7">
                  <c:v>27.2</c:v>
                </c:pt>
                <c:pt idx="8">
                  <c:v>23.6</c:v>
                </c:pt>
                <c:pt idx="9">
                  <c:v>16</c:v>
                </c:pt>
                <c:pt idx="10">
                  <c:v>7.3</c:v>
                </c:pt>
                <c:pt idx="11">
                  <c:v>1.1000000000000001</c:v>
                </c:pt>
              </c:numCache>
            </c:numRef>
          </c:val>
          <c:smooth val="0"/>
          <c:extLst>
            <c:ext xmlns:c16="http://schemas.microsoft.com/office/drawing/2014/chart" uri="{C3380CC4-5D6E-409C-BE32-E72D297353CC}">
              <c16:uniqueId val="{00000004-E5D0-453A-971D-32E8CA4FB3B5}"/>
            </c:ext>
          </c:extLst>
        </c:ser>
        <c:ser>
          <c:idx val="5"/>
          <c:order val="5"/>
          <c:spPr>
            <a:ln w="28575" cap="rnd">
              <a:solidFill>
                <a:schemeClr val="accent6"/>
              </a:solidFill>
              <a:round/>
            </a:ln>
            <a:effectLst/>
          </c:spPr>
          <c:marker>
            <c:symbol val="none"/>
          </c:marker>
          <c:cat>
            <c:numRef>
              <c:f>最高最低!$I$401:$I$412</c:f>
              <c:numCache>
                <c:formatCode>d\-mmm</c:formatCode>
                <c:ptCount val="12"/>
                <c:pt idx="0">
                  <c:v>44938</c:v>
                </c:pt>
                <c:pt idx="1">
                  <c:v>44969</c:v>
                </c:pt>
                <c:pt idx="2">
                  <c:v>44997</c:v>
                </c:pt>
                <c:pt idx="3">
                  <c:v>45028</c:v>
                </c:pt>
                <c:pt idx="4">
                  <c:v>45058</c:v>
                </c:pt>
                <c:pt idx="5">
                  <c:v>45089</c:v>
                </c:pt>
                <c:pt idx="6">
                  <c:v>45119</c:v>
                </c:pt>
                <c:pt idx="7">
                  <c:v>45150</c:v>
                </c:pt>
                <c:pt idx="8">
                  <c:v>45181</c:v>
                </c:pt>
                <c:pt idx="9">
                  <c:v>45211</c:v>
                </c:pt>
                <c:pt idx="10">
                  <c:v>45242</c:v>
                </c:pt>
                <c:pt idx="11">
                  <c:v>45272</c:v>
                </c:pt>
              </c:numCache>
            </c:numRef>
          </c:cat>
          <c:val>
            <c:numRef>
              <c:f>最高最低!$O$401:$O$412</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E5D0-453A-971D-32E8CA4FB3B5}"/>
            </c:ext>
          </c:extLst>
        </c:ser>
        <c:dLbls>
          <c:showLegendKey val="0"/>
          <c:showVal val="0"/>
          <c:showCatName val="0"/>
          <c:showSerName val="0"/>
          <c:showPercent val="0"/>
          <c:showBubbleSize val="0"/>
        </c:dLbls>
        <c:smooth val="0"/>
        <c:axId val="166747279"/>
        <c:axId val="73859343"/>
      </c:lineChart>
      <c:dateAx>
        <c:axId val="16674727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859343"/>
        <c:crosses val="autoZero"/>
        <c:auto val="1"/>
        <c:lblOffset val="100"/>
        <c:baseTimeUnit val="months"/>
      </c:dateAx>
      <c:valAx>
        <c:axId val="738593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6747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六厩２０１３年</a:t>
            </a:r>
          </a:p>
        </c:rich>
      </c:tx>
      <c:layout>
        <c:manualLayout>
          <c:xMode val="edge"/>
          <c:yMode val="edge"/>
          <c:x val="7.3381889763779518E-2"/>
          <c:y val="3.793466807165437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3150767903221792E-2"/>
          <c:w val="0.89521062992125988"/>
          <c:h val="0.95369846419355642"/>
        </c:manualLayout>
      </c:layout>
      <c:lineChart>
        <c:grouping val="standard"/>
        <c:varyColors val="0"/>
        <c:ser>
          <c:idx val="0"/>
          <c:order val="0"/>
          <c:spPr>
            <a:ln w="28575" cap="rnd">
              <a:solidFill>
                <a:schemeClr val="accent1"/>
              </a:solidFill>
              <a:round/>
            </a:ln>
            <a:effectLst/>
          </c:spPr>
          <c:marker>
            <c:symbol val="none"/>
          </c:marker>
          <c:cat>
            <c:numRef>
              <c:f>最高最低!$I$413:$I$424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最高最低!$J$413:$J$424</c:f>
              <c:numCache>
                <c:formatCode>General</c:formatCode>
                <c:ptCount val="12"/>
                <c:pt idx="0">
                  <c:v>-6</c:v>
                </c:pt>
                <c:pt idx="1">
                  <c:v>-5.0999999999999996</c:v>
                </c:pt>
                <c:pt idx="2">
                  <c:v>0.3</c:v>
                </c:pt>
                <c:pt idx="3">
                  <c:v>4.5999999999999996</c:v>
                </c:pt>
                <c:pt idx="4">
                  <c:v>10.9</c:v>
                </c:pt>
                <c:pt idx="5">
                  <c:v>16.7</c:v>
                </c:pt>
                <c:pt idx="6">
                  <c:v>20</c:v>
                </c:pt>
                <c:pt idx="7">
                  <c:v>20.6</c:v>
                </c:pt>
                <c:pt idx="8">
                  <c:v>16.5</c:v>
                </c:pt>
                <c:pt idx="9">
                  <c:v>11.7</c:v>
                </c:pt>
                <c:pt idx="10">
                  <c:v>2.8</c:v>
                </c:pt>
                <c:pt idx="11">
                  <c:v>-2.5</c:v>
                </c:pt>
              </c:numCache>
            </c:numRef>
          </c:val>
          <c:smooth val="0"/>
          <c:extLst>
            <c:ext xmlns:c16="http://schemas.microsoft.com/office/drawing/2014/chart" uri="{C3380CC4-5D6E-409C-BE32-E72D297353CC}">
              <c16:uniqueId val="{00000000-F326-4BEA-A860-6543E73FCAFE}"/>
            </c:ext>
          </c:extLst>
        </c:ser>
        <c:ser>
          <c:idx val="1"/>
          <c:order val="1"/>
          <c:spPr>
            <a:ln w="28575" cap="rnd">
              <a:solidFill>
                <a:schemeClr val="accent2"/>
              </a:solidFill>
              <a:round/>
            </a:ln>
            <a:effectLst/>
          </c:spPr>
          <c:marker>
            <c:symbol val="none"/>
          </c:marker>
          <c:cat>
            <c:numRef>
              <c:f>最高最低!$I$413:$I$424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最高最低!$K$413:$K$424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F326-4BEA-A860-6543E73FCAFE}"/>
            </c:ext>
          </c:extLst>
        </c:ser>
        <c:ser>
          <c:idx val="2"/>
          <c:order val="2"/>
          <c:spPr>
            <a:ln w="28575" cap="rnd">
              <a:solidFill>
                <a:schemeClr val="accent3"/>
              </a:solidFill>
              <a:round/>
            </a:ln>
            <a:effectLst/>
          </c:spPr>
          <c:marker>
            <c:symbol val="none"/>
          </c:marker>
          <c:cat>
            <c:numRef>
              <c:f>最高最低!$I$413:$I$424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最高最低!$L$413:$L$424</c:f>
              <c:numCache>
                <c:formatCode>General</c:formatCode>
                <c:ptCount val="12"/>
                <c:pt idx="0">
                  <c:v>-12.4</c:v>
                </c:pt>
                <c:pt idx="1">
                  <c:v>-12.2</c:v>
                </c:pt>
                <c:pt idx="2">
                  <c:v>-6.6</c:v>
                </c:pt>
                <c:pt idx="3">
                  <c:v>-2</c:v>
                </c:pt>
                <c:pt idx="4">
                  <c:v>2.7</c:v>
                </c:pt>
                <c:pt idx="5">
                  <c:v>11.7</c:v>
                </c:pt>
                <c:pt idx="6">
                  <c:v>15.6</c:v>
                </c:pt>
                <c:pt idx="7">
                  <c:v>15.1</c:v>
                </c:pt>
                <c:pt idx="8">
                  <c:v>11.5</c:v>
                </c:pt>
                <c:pt idx="9">
                  <c:v>6.9</c:v>
                </c:pt>
                <c:pt idx="10">
                  <c:v>-2.2000000000000002</c:v>
                </c:pt>
                <c:pt idx="11">
                  <c:v>-7.5</c:v>
                </c:pt>
              </c:numCache>
            </c:numRef>
          </c:val>
          <c:smooth val="0"/>
          <c:extLst>
            <c:ext xmlns:c16="http://schemas.microsoft.com/office/drawing/2014/chart" uri="{C3380CC4-5D6E-409C-BE32-E72D297353CC}">
              <c16:uniqueId val="{00000002-F326-4BEA-A860-6543E73FCAFE}"/>
            </c:ext>
          </c:extLst>
        </c:ser>
        <c:ser>
          <c:idx val="3"/>
          <c:order val="3"/>
          <c:spPr>
            <a:ln w="28575" cap="rnd">
              <a:solidFill>
                <a:schemeClr val="accent4"/>
              </a:solidFill>
              <a:round/>
            </a:ln>
            <a:effectLst/>
          </c:spPr>
          <c:marker>
            <c:symbol val="none"/>
          </c:marker>
          <c:cat>
            <c:numRef>
              <c:f>最高最低!$I$413:$I$424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最高最低!$M$413:$M$424</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F326-4BEA-A860-6543E73FCAFE}"/>
            </c:ext>
          </c:extLst>
        </c:ser>
        <c:ser>
          <c:idx val="4"/>
          <c:order val="4"/>
          <c:spPr>
            <a:ln w="28575" cap="rnd">
              <a:solidFill>
                <a:schemeClr val="accent5"/>
              </a:solidFill>
              <a:round/>
            </a:ln>
            <a:effectLst/>
          </c:spPr>
          <c:marker>
            <c:symbol val="none"/>
          </c:marker>
          <c:cat>
            <c:numRef>
              <c:f>最高最低!$I$413:$I$424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最高最低!$N$413:$N$424</c:f>
              <c:numCache>
                <c:formatCode>General</c:formatCode>
                <c:ptCount val="12"/>
                <c:pt idx="0">
                  <c:v>-0.8</c:v>
                </c:pt>
                <c:pt idx="1">
                  <c:v>0.4</c:v>
                </c:pt>
                <c:pt idx="2">
                  <c:v>7.1</c:v>
                </c:pt>
                <c:pt idx="3">
                  <c:v>11.3</c:v>
                </c:pt>
                <c:pt idx="4">
                  <c:v>19</c:v>
                </c:pt>
                <c:pt idx="5">
                  <c:v>22.5</c:v>
                </c:pt>
                <c:pt idx="6">
                  <c:v>25.3</c:v>
                </c:pt>
                <c:pt idx="7">
                  <c:v>27.1</c:v>
                </c:pt>
                <c:pt idx="8">
                  <c:v>22.8</c:v>
                </c:pt>
                <c:pt idx="9">
                  <c:v>17.3</c:v>
                </c:pt>
                <c:pt idx="10">
                  <c:v>8.1</c:v>
                </c:pt>
                <c:pt idx="11">
                  <c:v>1.5</c:v>
                </c:pt>
              </c:numCache>
            </c:numRef>
          </c:val>
          <c:smooth val="0"/>
          <c:extLst>
            <c:ext xmlns:c16="http://schemas.microsoft.com/office/drawing/2014/chart" uri="{C3380CC4-5D6E-409C-BE32-E72D297353CC}">
              <c16:uniqueId val="{00000004-F326-4BEA-A860-6543E73FCAFE}"/>
            </c:ext>
          </c:extLst>
        </c:ser>
        <c:ser>
          <c:idx val="5"/>
          <c:order val="5"/>
          <c:spPr>
            <a:ln w="28575" cap="rnd">
              <a:solidFill>
                <a:schemeClr val="accent6"/>
              </a:solidFill>
              <a:round/>
            </a:ln>
            <a:effectLst/>
          </c:spPr>
          <c:marker>
            <c:symbol val="none"/>
          </c:marker>
          <c:cat>
            <c:numRef>
              <c:f>最高最低!$I$413:$I$424</c:f>
              <c:numCache>
                <c:formatCode>d\-mmm</c:formatCode>
                <c:ptCount val="12"/>
                <c:pt idx="0">
                  <c:v>44939</c:v>
                </c:pt>
                <c:pt idx="1">
                  <c:v>44970</c:v>
                </c:pt>
                <c:pt idx="2">
                  <c:v>44998</c:v>
                </c:pt>
                <c:pt idx="3">
                  <c:v>45029</c:v>
                </c:pt>
                <c:pt idx="4">
                  <c:v>45059</c:v>
                </c:pt>
                <c:pt idx="5">
                  <c:v>45090</c:v>
                </c:pt>
                <c:pt idx="6">
                  <c:v>45120</c:v>
                </c:pt>
                <c:pt idx="7">
                  <c:v>45151</c:v>
                </c:pt>
                <c:pt idx="8">
                  <c:v>45182</c:v>
                </c:pt>
                <c:pt idx="9">
                  <c:v>45212</c:v>
                </c:pt>
                <c:pt idx="10">
                  <c:v>45243</c:v>
                </c:pt>
                <c:pt idx="11">
                  <c:v>45273</c:v>
                </c:pt>
              </c:numCache>
            </c:numRef>
          </c:cat>
          <c:val>
            <c:numRef>
              <c:f>最高最低!$O$413:$O$424</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F326-4BEA-A860-6543E73FCAFE}"/>
            </c:ext>
          </c:extLst>
        </c:ser>
        <c:dLbls>
          <c:showLegendKey val="0"/>
          <c:showVal val="0"/>
          <c:showCatName val="0"/>
          <c:showSerName val="0"/>
          <c:showPercent val="0"/>
          <c:showBubbleSize val="0"/>
        </c:dLbls>
        <c:smooth val="0"/>
        <c:axId val="167520367"/>
        <c:axId val="71074095"/>
      </c:lineChart>
      <c:dateAx>
        <c:axId val="167520367"/>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074095"/>
        <c:crosses val="autoZero"/>
        <c:auto val="1"/>
        <c:lblOffset val="100"/>
        <c:baseTimeUnit val="months"/>
      </c:dateAx>
      <c:valAx>
        <c:axId val="710740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7520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六厩２０１４年</a:t>
            </a:r>
            <a:endParaRPr lang="ja-JP" altLang="en-US"/>
          </a:p>
        </c:rich>
      </c:tx>
      <c:layout>
        <c:manualLayout>
          <c:xMode val="edge"/>
          <c:yMode val="edge"/>
          <c:x val="6.2270778652668418E-2"/>
          <c:y val="2.48704663212435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3.5045816164171191E-2"/>
          <c:w val="0.89521062992125988"/>
          <c:h val="0.94218726286157239"/>
        </c:manualLayout>
      </c:layout>
      <c:lineChart>
        <c:grouping val="standard"/>
        <c:varyColors val="0"/>
        <c:ser>
          <c:idx val="0"/>
          <c:order val="0"/>
          <c:spPr>
            <a:ln w="28575" cap="rnd">
              <a:solidFill>
                <a:schemeClr val="accent1"/>
              </a:solidFill>
              <a:round/>
            </a:ln>
            <a:effectLst/>
          </c:spPr>
          <c:marker>
            <c:symbol val="none"/>
          </c:marker>
          <c:cat>
            <c:numRef>
              <c:f>最高最低!$I$425:$I$436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最高最低!$J$425:$J$436</c:f>
              <c:numCache>
                <c:formatCode>General</c:formatCode>
                <c:ptCount val="12"/>
                <c:pt idx="0">
                  <c:v>-6.4</c:v>
                </c:pt>
                <c:pt idx="1">
                  <c:v>-4.7</c:v>
                </c:pt>
                <c:pt idx="2">
                  <c:v>-0.6</c:v>
                </c:pt>
                <c:pt idx="3">
                  <c:v>5</c:v>
                </c:pt>
                <c:pt idx="4">
                  <c:v>10.7</c:v>
                </c:pt>
                <c:pt idx="5">
                  <c:v>16.3</c:v>
                </c:pt>
                <c:pt idx="6">
                  <c:v>19.7</c:v>
                </c:pt>
                <c:pt idx="7">
                  <c:v>20.100000000000001</c:v>
                </c:pt>
                <c:pt idx="8">
                  <c:v>14.6</c:v>
                </c:pt>
                <c:pt idx="9">
                  <c:v>9.9</c:v>
                </c:pt>
                <c:pt idx="10">
                  <c:v>4.8</c:v>
                </c:pt>
                <c:pt idx="11">
                  <c:v>-3.3</c:v>
                </c:pt>
              </c:numCache>
            </c:numRef>
          </c:val>
          <c:smooth val="0"/>
          <c:extLst>
            <c:ext xmlns:c16="http://schemas.microsoft.com/office/drawing/2014/chart" uri="{C3380CC4-5D6E-409C-BE32-E72D297353CC}">
              <c16:uniqueId val="{00000000-F80F-4EA1-B0EC-4439CB234966}"/>
            </c:ext>
          </c:extLst>
        </c:ser>
        <c:ser>
          <c:idx val="1"/>
          <c:order val="1"/>
          <c:spPr>
            <a:ln w="28575" cap="rnd">
              <a:solidFill>
                <a:schemeClr val="accent2"/>
              </a:solidFill>
              <a:round/>
            </a:ln>
            <a:effectLst/>
          </c:spPr>
          <c:marker>
            <c:symbol val="none"/>
          </c:marker>
          <c:cat>
            <c:numRef>
              <c:f>最高最低!$I$425:$I$436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最高最低!$K$425:$K$436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F80F-4EA1-B0EC-4439CB234966}"/>
            </c:ext>
          </c:extLst>
        </c:ser>
        <c:ser>
          <c:idx val="2"/>
          <c:order val="2"/>
          <c:spPr>
            <a:ln w="28575" cap="rnd">
              <a:solidFill>
                <a:schemeClr val="accent3"/>
              </a:solidFill>
              <a:round/>
            </a:ln>
            <a:effectLst/>
          </c:spPr>
          <c:marker>
            <c:symbol val="none"/>
          </c:marker>
          <c:cat>
            <c:numRef>
              <c:f>最高最低!$I$425:$I$436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最高最低!$L$425:$L$436</c:f>
              <c:numCache>
                <c:formatCode>General</c:formatCode>
                <c:ptCount val="12"/>
                <c:pt idx="0">
                  <c:v>-14.1</c:v>
                </c:pt>
                <c:pt idx="1">
                  <c:v>-10.199999999999999</c:v>
                </c:pt>
                <c:pt idx="2">
                  <c:v>-6.4</c:v>
                </c:pt>
                <c:pt idx="3">
                  <c:v>-2.5</c:v>
                </c:pt>
                <c:pt idx="4">
                  <c:v>2.4</c:v>
                </c:pt>
                <c:pt idx="5">
                  <c:v>10.9</c:v>
                </c:pt>
                <c:pt idx="6">
                  <c:v>14.9</c:v>
                </c:pt>
                <c:pt idx="7">
                  <c:v>16.8</c:v>
                </c:pt>
                <c:pt idx="8">
                  <c:v>8.6999999999999993</c:v>
                </c:pt>
                <c:pt idx="9">
                  <c:v>4.0999999999999996</c:v>
                </c:pt>
                <c:pt idx="10">
                  <c:v>-0.5</c:v>
                </c:pt>
                <c:pt idx="11">
                  <c:v>-7.6</c:v>
                </c:pt>
              </c:numCache>
            </c:numRef>
          </c:val>
          <c:smooth val="0"/>
          <c:extLst>
            <c:ext xmlns:c16="http://schemas.microsoft.com/office/drawing/2014/chart" uri="{C3380CC4-5D6E-409C-BE32-E72D297353CC}">
              <c16:uniqueId val="{00000002-F80F-4EA1-B0EC-4439CB234966}"/>
            </c:ext>
          </c:extLst>
        </c:ser>
        <c:ser>
          <c:idx val="3"/>
          <c:order val="3"/>
          <c:spPr>
            <a:ln w="28575" cap="rnd">
              <a:solidFill>
                <a:schemeClr val="accent4"/>
              </a:solidFill>
              <a:round/>
            </a:ln>
            <a:effectLst/>
          </c:spPr>
          <c:marker>
            <c:symbol val="none"/>
          </c:marker>
          <c:cat>
            <c:numRef>
              <c:f>最高最低!$I$425:$I$436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最高最低!$M$425:$M$436</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F80F-4EA1-B0EC-4439CB234966}"/>
            </c:ext>
          </c:extLst>
        </c:ser>
        <c:ser>
          <c:idx val="4"/>
          <c:order val="4"/>
          <c:spPr>
            <a:ln w="28575" cap="rnd">
              <a:solidFill>
                <a:schemeClr val="accent5"/>
              </a:solidFill>
              <a:round/>
            </a:ln>
            <a:effectLst/>
          </c:spPr>
          <c:marker>
            <c:symbol val="none"/>
          </c:marker>
          <c:cat>
            <c:numRef>
              <c:f>最高最低!$I$425:$I$436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最高最低!$N$425:$N$436</c:f>
              <c:numCache>
                <c:formatCode>General</c:formatCode>
                <c:ptCount val="12"/>
                <c:pt idx="0">
                  <c:v>-0.1</c:v>
                </c:pt>
                <c:pt idx="1">
                  <c:v>0.4</c:v>
                </c:pt>
                <c:pt idx="2">
                  <c:v>5.0999999999999996</c:v>
                </c:pt>
                <c:pt idx="3">
                  <c:v>12.8</c:v>
                </c:pt>
                <c:pt idx="4">
                  <c:v>18.399999999999999</c:v>
                </c:pt>
                <c:pt idx="5">
                  <c:v>22.6</c:v>
                </c:pt>
                <c:pt idx="6">
                  <c:v>25.3</c:v>
                </c:pt>
                <c:pt idx="7">
                  <c:v>24.4</c:v>
                </c:pt>
                <c:pt idx="8">
                  <c:v>21.3</c:v>
                </c:pt>
                <c:pt idx="9">
                  <c:v>16.2</c:v>
                </c:pt>
                <c:pt idx="10">
                  <c:v>10.4</c:v>
                </c:pt>
                <c:pt idx="11">
                  <c:v>0.3</c:v>
                </c:pt>
              </c:numCache>
            </c:numRef>
          </c:val>
          <c:smooth val="0"/>
          <c:extLst>
            <c:ext xmlns:c16="http://schemas.microsoft.com/office/drawing/2014/chart" uri="{C3380CC4-5D6E-409C-BE32-E72D297353CC}">
              <c16:uniqueId val="{00000004-F80F-4EA1-B0EC-4439CB234966}"/>
            </c:ext>
          </c:extLst>
        </c:ser>
        <c:ser>
          <c:idx val="5"/>
          <c:order val="5"/>
          <c:spPr>
            <a:ln w="28575" cap="rnd">
              <a:solidFill>
                <a:schemeClr val="accent6"/>
              </a:solidFill>
              <a:round/>
            </a:ln>
            <a:effectLst/>
          </c:spPr>
          <c:marker>
            <c:symbol val="none"/>
          </c:marker>
          <c:cat>
            <c:numRef>
              <c:f>最高最低!$I$425:$I$436</c:f>
              <c:numCache>
                <c:formatCode>d\-mmm</c:formatCode>
                <c:ptCount val="12"/>
                <c:pt idx="0">
                  <c:v>44940</c:v>
                </c:pt>
                <c:pt idx="1">
                  <c:v>44971</c:v>
                </c:pt>
                <c:pt idx="2">
                  <c:v>44999</c:v>
                </c:pt>
                <c:pt idx="3">
                  <c:v>45030</c:v>
                </c:pt>
                <c:pt idx="4">
                  <c:v>45060</c:v>
                </c:pt>
                <c:pt idx="5">
                  <c:v>45091</c:v>
                </c:pt>
                <c:pt idx="6">
                  <c:v>45121</c:v>
                </c:pt>
                <c:pt idx="7">
                  <c:v>45152</c:v>
                </c:pt>
                <c:pt idx="8">
                  <c:v>45183</c:v>
                </c:pt>
                <c:pt idx="9">
                  <c:v>45213</c:v>
                </c:pt>
                <c:pt idx="10">
                  <c:v>45244</c:v>
                </c:pt>
                <c:pt idx="11">
                  <c:v>45274</c:v>
                </c:pt>
              </c:numCache>
            </c:numRef>
          </c:cat>
          <c:val>
            <c:numRef>
              <c:f>最高最低!$O$425:$O$436</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F80F-4EA1-B0EC-4439CB234966}"/>
            </c:ext>
          </c:extLst>
        </c:ser>
        <c:dLbls>
          <c:showLegendKey val="0"/>
          <c:showVal val="0"/>
          <c:showCatName val="0"/>
          <c:showSerName val="0"/>
          <c:showPercent val="0"/>
          <c:showBubbleSize val="0"/>
        </c:dLbls>
        <c:smooth val="0"/>
        <c:axId val="71546591"/>
        <c:axId val="3193231"/>
      </c:lineChart>
      <c:dateAx>
        <c:axId val="7154659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93231"/>
        <c:crosses val="autoZero"/>
        <c:auto val="1"/>
        <c:lblOffset val="100"/>
        <c:baseTimeUnit val="months"/>
      </c:dateAx>
      <c:valAx>
        <c:axId val="319323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546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六厩２０１５年</a:t>
            </a:r>
            <a:endParaRPr lang="ja-JP" altLang="en-US"/>
          </a:p>
        </c:rich>
      </c:tx>
      <c:layout>
        <c:manualLayout>
          <c:xMode val="edge"/>
          <c:yMode val="edge"/>
          <c:x val="0.13171522309711287"/>
          <c:y val="2.88362512873326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588E-2"/>
          <c:y val="2.2626239691202348E-2"/>
          <c:w val="0.89521062992125988"/>
          <c:h val="0.95474752061759527"/>
        </c:manualLayout>
      </c:layout>
      <c:lineChart>
        <c:grouping val="standard"/>
        <c:varyColors val="0"/>
        <c:ser>
          <c:idx val="0"/>
          <c:order val="0"/>
          <c:spPr>
            <a:ln w="28575" cap="rnd">
              <a:solidFill>
                <a:schemeClr val="accent1"/>
              </a:solidFill>
              <a:round/>
            </a:ln>
            <a:effectLst/>
          </c:spPr>
          <c:marker>
            <c:symbol val="none"/>
          </c:marker>
          <c:cat>
            <c:numRef>
              <c:f>最高最低!$I$437:$I$448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最高最低!$J$437:$J$448</c:f>
              <c:numCache>
                <c:formatCode>General</c:formatCode>
                <c:ptCount val="12"/>
                <c:pt idx="0">
                  <c:v>-4.5</c:v>
                </c:pt>
                <c:pt idx="1">
                  <c:v>-4</c:v>
                </c:pt>
                <c:pt idx="2">
                  <c:v>-0.7</c:v>
                </c:pt>
                <c:pt idx="3">
                  <c:v>5.4</c:v>
                </c:pt>
                <c:pt idx="4">
                  <c:v>12.6</c:v>
                </c:pt>
                <c:pt idx="5">
                  <c:v>15.3</c:v>
                </c:pt>
                <c:pt idx="6">
                  <c:v>20</c:v>
                </c:pt>
                <c:pt idx="7">
                  <c:v>20.8</c:v>
                </c:pt>
                <c:pt idx="8">
                  <c:v>15.4</c:v>
                </c:pt>
                <c:pt idx="9">
                  <c:v>8.9</c:v>
                </c:pt>
                <c:pt idx="10">
                  <c:v>6.1</c:v>
                </c:pt>
                <c:pt idx="11">
                  <c:v>0.2</c:v>
                </c:pt>
              </c:numCache>
            </c:numRef>
          </c:val>
          <c:smooth val="0"/>
          <c:extLst>
            <c:ext xmlns:c16="http://schemas.microsoft.com/office/drawing/2014/chart" uri="{C3380CC4-5D6E-409C-BE32-E72D297353CC}">
              <c16:uniqueId val="{00000000-D763-479D-BD5C-D9CF7E480D5F}"/>
            </c:ext>
          </c:extLst>
        </c:ser>
        <c:ser>
          <c:idx val="1"/>
          <c:order val="1"/>
          <c:spPr>
            <a:ln w="28575" cap="rnd">
              <a:solidFill>
                <a:schemeClr val="accent2"/>
              </a:solidFill>
              <a:round/>
            </a:ln>
            <a:effectLst/>
          </c:spPr>
          <c:marker>
            <c:symbol val="none"/>
          </c:marker>
          <c:cat>
            <c:numRef>
              <c:f>最高最低!$I$437:$I$448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最高最低!$K$437:$K$448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D763-479D-BD5C-D9CF7E480D5F}"/>
            </c:ext>
          </c:extLst>
        </c:ser>
        <c:ser>
          <c:idx val="2"/>
          <c:order val="2"/>
          <c:spPr>
            <a:ln w="28575" cap="rnd">
              <a:solidFill>
                <a:schemeClr val="accent3"/>
              </a:solidFill>
              <a:round/>
            </a:ln>
            <a:effectLst/>
          </c:spPr>
          <c:marker>
            <c:symbol val="none"/>
          </c:marker>
          <c:cat>
            <c:numRef>
              <c:f>最高最低!$I$437:$I$448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最高最低!$L$437:$L$448</c:f>
              <c:numCache>
                <c:formatCode>General</c:formatCode>
                <c:ptCount val="12"/>
                <c:pt idx="0">
                  <c:v>-10.199999999999999</c:v>
                </c:pt>
                <c:pt idx="1">
                  <c:v>-10.3</c:v>
                </c:pt>
                <c:pt idx="2">
                  <c:v>-6.8</c:v>
                </c:pt>
                <c:pt idx="3">
                  <c:v>-0.5</c:v>
                </c:pt>
                <c:pt idx="4">
                  <c:v>4.2</c:v>
                </c:pt>
                <c:pt idx="5">
                  <c:v>10.1</c:v>
                </c:pt>
                <c:pt idx="6">
                  <c:v>16</c:v>
                </c:pt>
                <c:pt idx="7">
                  <c:v>16.7</c:v>
                </c:pt>
                <c:pt idx="8">
                  <c:v>11.3</c:v>
                </c:pt>
                <c:pt idx="9">
                  <c:v>1.8</c:v>
                </c:pt>
                <c:pt idx="10">
                  <c:v>1.2</c:v>
                </c:pt>
                <c:pt idx="11">
                  <c:v>-4.7</c:v>
                </c:pt>
              </c:numCache>
            </c:numRef>
          </c:val>
          <c:smooth val="0"/>
          <c:extLst>
            <c:ext xmlns:c16="http://schemas.microsoft.com/office/drawing/2014/chart" uri="{C3380CC4-5D6E-409C-BE32-E72D297353CC}">
              <c16:uniqueId val="{00000002-D763-479D-BD5C-D9CF7E480D5F}"/>
            </c:ext>
          </c:extLst>
        </c:ser>
        <c:ser>
          <c:idx val="3"/>
          <c:order val="3"/>
          <c:spPr>
            <a:ln w="28575" cap="rnd">
              <a:solidFill>
                <a:schemeClr val="accent4"/>
              </a:solidFill>
              <a:round/>
            </a:ln>
            <a:effectLst/>
          </c:spPr>
          <c:marker>
            <c:symbol val="none"/>
          </c:marker>
          <c:cat>
            <c:numRef>
              <c:f>最高最低!$I$437:$I$448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最高最低!$M$437:$M$448</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D763-479D-BD5C-D9CF7E480D5F}"/>
            </c:ext>
          </c:extLst>
        </c:ser>
        <c:ser>
          <c:idx val="4"/>
          <c:order val="4"/>
          <c:spPr>
            <a:ln w="28575" cap="rnd">
              <a:solidFill>
                <a:schemeClr val="accent5"/>
              </a:solidFill>
              <a:round/>
            </a:ln>
            <a:effectLst/>
          </c:spPr>
          <c:marker>
            <c:symbol val="none"/>
          </c:marker>
          <c:cat>
            <c:numRef>
              <c:f>最高最低!$I$437:$I$448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最高最低!$N$437:$N$448</c:f>
              <c:numCache>
                <c:formatCode>General</c:formatCode>
                <c:ptCount val="12"/>
                <c:pt idx="0">
                  <c:v>-0.3</c:v>
                </c:pt>
                <c:pt idx="1">
                  <c:v>0.8</c:v>
                </c:pt>
                <c:pt idx="2">
                  <c:v>5.8</c:v>
                </c:pt>
                <c:pt idx="3">
                  <c:v>12.3</c:v>
                </c:pt>
                <c:pt idx="4">
                  <c:v>20.5</c:v>
                </c:pt>
                <c:pt idx="5">
                  <c:v>20.8</c:v>
                </c:pt>
                <c:pt idx="6">
                  <c:v>24.8</c:v>
                </c:pt>
                <c:pt idx="7">
                  <c:v>26.6</c:v>
                </c:pt>
                <c:pt idx="8">
                  <c:v>20.8</c:v>
                </c:pt>
                <c:pt idx="9">
                  <c:v>16.600000000000001</c:v>
                </c:pt>
                <c:pt idx="10">
                  <c:v>11.2</c:v>
                </c:pt>
                <c:pt idx="11">
                  <c:v>5.2</c:v>
                </c:pt>
              </c:numCache>
            </c:numRef>
          </c:val>
          <c:smooth val="0"/>
          <c:extLst>
            <c:ext xmlns:c16="http://schemas.microsoft.com/office/drawing/2014/chart" uri="{C3380CC4-5D6E-409C-BE32-E72D297353CC}">
              <c16:uniqueId val="{00000004-D763-479D-BD5C-D9CF7E480D5F}"/>
            </c:ext>
          </c:extLst>
        </c:ser>
        <c:ser>
          <c:idx val="5"/>
          <c:order val="5"/>
          <c:spPr>
            <a:ln w="28575" cap="rnd">
              <a:solidFill>
                <a:schemeClr val="accent6"/>
              </a:solidFill>
              <a:round/>
            </a:ln>
            <a:effectLst/>
          </c:spPr>
          <c:marker>
            <c:symbol val="none"/>
          </c:marker>
          <c:cat>
            <c:numRef>
              <c:f>最高最低!$I$437:$I$448</c:f>
              <c:numCache>
                <c:formatCode>d\-mmm</c:formatCode>
                <c:ptCount val="12"/>
                <c:pt idx="0">
                  <c:v>44941</c:v>
                </c:pt>
                <c:pt idx="1">
                  <c:v>44972</c:v>
                </c:pt>
                <c:pt idx="2">
                  <c:v>45000</c:v>
                </c:pt>
                <c:pt idx="3">
                  <c:v>45031</c:v>
                </c:pt>
                <c:pt idx="4">
                  <c:v>45061</c:v>
                </c:pt>
                <c:pt idx="5">
                  <c:v>45092</c:v>
                </c:pt>
                <c:pt idx="6">
                  <c:v>45122</c:v>
                </c:pt>
                <c:pt idx="7">
                  <c:v>45153</c:v>
                </c:pt>
                <c:pt idx="8">
                  <c:v>45184</c:v>
                </c:pt>
                <c:pt idx="9">
                  <c:v>45214</c:v>
                </c:pt>
                <c:pt idx="10">
                  <c:v>45245</c:v>
                </c:pt>
                <c:pt idx="11">
                  <c:v>45275</c:v>
                </c:pt>
              </c:numCache>
            </c:numRef>
          </c:cat>
          <c:val>
            <c:numRef>
              <c:f>最高最低!$O$437:$O$448</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D763-479D-BD5C-D9CF7E480D5F}"/>
            </c:ext>
          </c:extLst>
        </c:ser>
        <c:dLbls>
          <c:showLegendKey val="0"/>
          <c:showVal val="0"/>
          <c:showCatName val="0"/>
          <c:showSerName val="0"/>
          <c:showPercent val="0"/>
          <c:showBubbleSize val="0"/>
        </c:dLbls>
        <c:smooth val="0"/>
        <c:axId val="3164639"/>
        <c:axId val="81464847"/>
      </c:lineChart>
      <c:dateAx>
        <c:axId val="316463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464847"/>
        <c:crosses val="autoZero"/>
        <c:auto val="1"/>
        <c:lblOffset val="100"/>
        <c:baseTimeUnit val="months"/>
      </c:dateAx>
      <c:valAx>
        <c:axId val="814648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六厩２０１６年</a:t>
            </a:r>
            <a:endParaRPr lang="ja-JP" altLang="en-US"/>
          </a:p>
        </c:rich>
      </c:tx>
      <c:layout>
        <c:manualLayout>
          <c:xMode val="edge"/>
          <c:yMode val="edge"/>
          <c:x val="9.8381889763779512E-2"/>
          <c:y val="3.00107181136120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6154865449893306E-2"/>
          <c:w val="0.89521062992125988"/>
          <c:h val="0.94769026910021337"/>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最高最低!$I$449:$I$460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最高最低!$J$449:$J$460</c:f>
              <c:numCache>
                <c:formatCode>General</c:formatCode>
                <c:ptCount val="12"/>
                <c:pt idx="0">
                  <c:v>-3.8</c:v>
                </c:pt>
                <c:pt idx="1">
                  <c:v>-3.6</c:v>
                </c:pt>
                <c:pt idx="2">
                  <c:v>0.5</c:v>
                </c:pt>
                <c:pt idx="3">
                  <c:v>7.6</c:v>
                </c:pt>
                <c:pt idx="4">
                  <c:v>13.1</c:v>
                </c:pt>
                <c:pt idx="5">
                  <c:v>15.6</c:v>
                </c:pt>
                <c:pt idx="6">
                  <c:v>20.2</c:v>
                </c:pt>
                <c:pt idx="7">
                  <c:v>21.2</c:v>
                </c:pt>
                <c:pt idx="8">
                  <c:v>18.100000000000001</c:v>
                </c:pt>
                <c:pt idx="9">
                  <c:v>11.2</c:v>
                </c:pt>
                <c:pt idx="10">
                  <c:v>4.2</c:v>
                </c:pt>
                <c:pt idx="11">
                  <c:v>-0.8</c:v>
                </c:pt>
              </c:numCache>
            </c:numRef>
          </c:val>
          <c:smooth val="0"/>
          <c:extLst>
            <c:ext xmlns:c16="http://schemas.microsoft.com/office/drawing/2014/chart" uri="{C3380CC4-5D6E-409C-BE32-E72D297353CC}">
              <c16:uniqueId val="{00000000-F796-4B9C-A52A-A926A3D12954}"/>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最高最低!$I$449:$I$460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最高最低!$K$449:$K$460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F796-4B9C-A52A-A926A3D12954}"/>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最高最低!$I$449:$I$460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最高最低!$L$449:$L$460</c:f>
              <c:numCache>
                <c:formatCode>General</c:formatCode>
                <c:ptCount val="12"/>
                <c:pt idx="0">
                  <c:v>-8.8000000000000007</c:v>
                </c:pt>
                <c:pt idx="1">
                  <c:v>-9.9</c:v>
                </c:pt>
                <c:pt idx="2">
                  <c:v>-5.7</c:v>
                </c:pt>
                <c:pt idx="3">
                  <c:v>0.5</c:v>
                </c:pt>
                <c:pt idx="4">
                  <c:v>5.6</c:v>
                </c:pt>
                <c:pt idx="5">
                  <c:v>9.6999999999999993</c:v>
                </c:pt>
                <c:pt idx="6">
                  <c:v>15.9</c:v>
                </c:pt>
                <c:pt idx="7">
                  <c:v>16.8</c:v>
                </c:pt>
                <c:pt idx="8">
                  <c:v>14.2</c:v>
                </c:pt>
                <c:pt idx="9">
                  <c:v>5.2</c:v>
                </c:pt>
                <c:pt idx="10">
                  <c:v>-1</c:v>
                </c:pt>
                <c:pt idx="11">
                  <c:v>-6.6</c:v>
                </c:pt>
              </c:numCache>
            </c:numRef>
          </c:val>
          <c:smooth val="0"/>
          <c:extLst>
            <c:ext xmlns:c16="http://schemas.microsoft.com/office/drawing/2014/chart" uri="{C3380CC4-5D6E-409C-BE32-E72D297353CC}">
              <c16:uniqueId val="{00000002-F796-4B9C-A52A-A926A3D12954}"/>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numRef>
              <c:f>最高最低!$I$449:$I$460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最高最低!$M$449:$M$460</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F796-4B9C-A52A-A926A3D12954}"/>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最高最低!$I$449:$I$460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最高最低!$N$449:$N$460</c:f>
              <c:numCache>
                <c:formatCode>General</c:formatCode>
                <c:ptCount val="12"/>
                <c:pt idx="0">
                  <c:v>1.1000000000000001</c:v>
                </c:pt>
                <c:pt idx="1">
                  <c:v>1.8</c:v>
                </c:pt>
                <c:pt idx="2">
                  <c:v>7.1</c:v>
                </c:pt>
                <c:pt idx="3">
                  <c:v>14.4</c:v>
                </c:pt>
                <c:pt idx="4">
                  <c:v>20.399999999999999</c:v>
                </c:pt>
                <c:pt idx="5">
                  <c:v>21.5</c:v>
                </c:pt>
                <c:pt idx="6">
                  <c:v>25.9</c:v>
                </c:pt>
                <c:pt idx="7">
                  <c:v>27.3</c:v>
                </c:pt>
                <c:pt idx="8">
                  <c:v>22.7</c:v>
                </c:pt>
                <c:pt idx="9">
                  <c:v>17.399999999999999</c:v>
                </c:pt>
                <c:pt idx="10">
                  <c:v>10.199999999999999</c:v>
                </c:pt>
                <c:pt idx="11">
                  <c:v>4.7</c:v>
                </c:pt>
              </c:numCache>
            </c:numRef>
          </c:val>
          <c:smooth val="0"/>
          <c:extLst>
            <c:ext xmlns:c16="http://schemas.microsoft.com/office/drawing/2014/chart" uri="{C3380CC4-5D6E-409C-BE32-E72D297353CC}">
              <c16:uniqueId val="{00000004-F796-4B9C-A52A-A926A3D12954}"/>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numRef>
              <c:f>最高最低!$I$449:$I$460</c:f>
              <c:numCache>
                <c:formatCode>d\-mmm</c:formatCode>
                <c:ptCount val="12"/>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numCache>
            </c:numRef>
          </c:cat>
          <c:val>
            <c:numRef>
              <c:f>最高最低!$O$449:$O$460</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F796-4B9C-A52A-A926A3D12954}"/>
            </c:ext>
          </c:extLst>
        </c:ser>
        <c:dLbls>
          <c:showLegendKey val="0"/>
          <c:showVal val="0"/>
          <c:showCatName val="0"/>
          <c:showSerName val="0"/>
          <c:showPercent val="0"/>
          <c:showBubbleSize val="0"/>
        </c:dLbls>
        <c:smooth val="0"/>
        <c:axId val="79699695"/>
        <c:axId val="10608575"/>
      </c:lineChart>
      <c:dateAx>
        <c:axId val="79699695"/>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608575"/>
        <c:crosses val="autoZero"/>
        <c:auto val="1"/>
        <c:lblOffset val="100"/>
        <c:baseTimeUnit val="months"/>
      </c:dateAx>
      <c:valAx>
        <c:axId val="10608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69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高鷲町の年間平均気温の予想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6769041674668714E-2"/>
          <c:y val="0.10847222222222222"/>
          <c:w val="0.93434484347993085"/>
          <c:h val="0.60847907073853036"/>
        </c:manualLayout>
      </c:layout>
      <c:lineChart>
        <c:grouping val="standard"/>
        <c:varyColors val="0"/>
        <c:ser>
          <c:idx val="0"/>
          <c:order val="0"/>
          <c:tx>
            <c:strRef>
              <c:f>年平均!$B$1</c:f>
              <c:strCache>
                <c:ptCount val="1"/>
                <c:pt idx="0">
                  <c:v>長滝年平均
標高430ｍ</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年平均!$B$2:$B$45</c:f>
              <c:numCache>
                <c:formatCode>General</c:formatCode>
                <c:ptCount val="44"/>
                <c:pt idx="0">
                  <c:v>11.624999999999998</c:v>
                </c:pt>
                <c:pt idx="1">
                  <c:v>10.191666666666665</c:v>
                </c:pt>
                <c:pt idx="2">
                  <c:v>10.041666666666666</c:v>
                </c:pt>
                <c:pt idx="3">
                  <c:v>11.350000000000001</c:v>
                </c:pt>
                <c:pt idx="4">
                  <c:v>11.075000000000003</c:v>
                </c:pt>
                <c:pt idx="5">
                  <c:v>10.508333333333333</c:v>
                </c:pt>
                <c:pt idx="6">
                  <c:v>11.333333333333334</c:v>
                </c:pt>
                <c:pt idx="7">
                  <c:v>10.666666666666666</c:v>
                </c:pt>
                <c:pt idx="8">
                  <c:v>11.741666666666667</c:v>
                </c:pt>
                <c:pt idx="9">
                  <c:v>10.608333333333334</c:v>
                </c:pt>
                <c:pt idx="10">
                  <c:v>11.491666666666667</c:v>
                </c:pt>
                <c:pt idx="11">
                  <c:v>12.058333333333335</c:v>
                </c:pt>
                <c:pt idx="12">
                  <c:v>11.616666666666667</c:v>
                </c:pt>
                <c:pt idx="13">
                  <c:v>11.308333333333335</c:v>
                </c:pt>
                <c:pt idx="14">
                  <c:v>10.666666666666666</c:v>
                </c:pt>
                <c:pt idx="15">
                  <c:v>12.000000000000002</c:v>
                </c:pt>
                <c:pt idx="16">
                  <c:v>10.641666666666667</c:v>
                </c:pt>
                <c:pt idx="17">
                  <c:v>10.716666666666669</c:v>
                </c:pt>
                <c:pt idx="18">
                  <c:v>11.266666666666666</c:v>
                </c:pt>
                <c:pt idx="19">
                  <c:v>12.574999999999998</c:v>
                </c:pt>
                <c:pt idx="20">
                  <c:v>11.716666666666667</c:v>
                </c:pt>
                <c:pt idx="21">
                  <c:v>11.708333333333334</c:v>
                </c:pt>
                <c:pt idx="22">
                  <c:v>11.449999999999998</c:v>
                </c:pt>
                <c:pt idx="23">
                  <c:v>11.491666666666665</c:v>
                </c:pt>
                <c:pt idx="24">
                  <c:v>11.491666666666667</c:v>
                </c:pt>
                <c:pt idx="25">
                  <c:v>12.166666666666664</c:v>
                </c:pt>
                <c:pt idx="26">
                  <c:v>11.266666666666666</c:v>
                </c:pt>
                <c:pt idx="27">
                  <c:v>11.583333333333334</c:v>
                </c:pt>
                <c:pt idx="28">
                  <c:v>11.950000000000003</c:v>
                </c:pt>
                <c:pt idx="29">
                  <c:v>11.749999999999998</c:v>
                </c:pt>
                <c:pt idx="30">
                  <c:v>11.700000000000001</c:v>
                </c:pt>
                <c:pt idx="31">
                  <c:v>11.833333333333336</c:v>
                </c:pt>
                <c:pt idx="32">
                  <c:v>11.341666666666669</c:v>
                </c:pt>
                <c:pt idx="33">
                  <c:v>11.141666666666666</c:v>
                </c:pt>
                <c:pt idx="34">
                  <c:v>11.541666666666666</c:v>
                </c:pt>
                <c:pt idx="35">
                  <c:v>11.358333333333334</c:v>
                </c:pt>
                <c:pt idx="36">
                  <c:v>11.833333333333336</c:v>
                </c:pt>
                <c:pt idx="37">
                  <c:v>12.45833333333333</c:v>
                </c:pt>
                <c:pt idx="38">
                  <c:v>11.066666666666665</c:v>
                </c:pt>
                <c:pt idx="39">
                  <c:v>12.125</c:v>
                </c:pt>
                <c:pt idx="40">
                  <c:v>12.408333333333333</c:v>
                </c:pt>
                <c:pt idx="41">
                  <c:v>12.341666666666667</c:v>
                </c:pt>
                <c:pt idx="42">
                  <c:v>12.016666666666666</c:v>
                </c:pt>
                <c:pt idx="43">
                  <c:v>11.958333333333334</c:v>
                </c:pt>
              </c:numCache>
            </c:numRef>
          </c:val>
          <c:smooth val="0"/>
          <c:extLst>
            <c:ext xmlns:c16="http://schemas.microsoft.com/office/drawing/2014/chart" uri="{C3380CC4-5D6E-409C-BE32-E72D297353CC}">
              <c16:uniqueId val="{00000000-212A-44EC-B8F1-FB52500425AE}"/>
            </c:ext>
          </c:extLst>
        </c:ser>
        <c:ser>
          <c:idx val="1"/>
          <c:order val="1"/>
          <c:tx>
            <c:strRef>
              <c:f>年平均!$C$1</c:f>
              <c:strCache>
                <c:ptCount val="1"/>
                <c:pt idx="0">
                  <c:v>六厩年平均
標高1015ｍ</c:v>
                </c:pt>
              </c:strCache>
            </c:strRef>
          </c:tx>
          <c:spPr>
            <a:ln w="28575" cap="rnd">
              <a:solidFill>
                <a:schemeClr val="accent2"/>
              </a:solidFill>
              <a:round/>
            </a:ln>
            <a:effectLst/>
          </c:spPr>
          <c:marker>
            <c:symbol val="none"/>
          </c:marker>
          <c:trendline>
            <c:spPr>
              <a:ln w="19050" cap="rnd">
                <a:solidFill>
                  <a:schemeClr val="accent2"/>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年平均!$C$2:$C$45</c:f>
              <c:numCache>
                <c:formatCode>General</c:formatCode>
                <c:ptCount val="44"/>
                <c:pt idx="0">
                  <c:v>7.6500000000000012</c:v>
                </c:pt>
                <c:pt idx="1">
                  <c:v>6.5249999999999995</c:v>
                </c:pt>
                <c:pt idx="2">
                  <c:v>5.6916666666666655</c:v>
                </c:pt>
                <c:pt idx="3">
                  <c:v>6.8500000000000005</c:v>
                </c:pt>
                <c:pt idx="4">
                  <c:v>6.8499999999999979</c:v>
                </c:pt>
                <c:pt idx="5">
                  <c:v>6.1583333333333341</c:v>
                </c:pt>
                <c:pt idx="6">
                  <c:v>7.2749999999999995</c:v>
                </c:pt>
                <c:pt idx="7">
                  <c:v>6.1499999999999995</c:v>
                </c:pt>
                <c:pt idx="8">
                  <c:v>7.4333333333333336</c:v>
                </c:pt>
                <c:pt idx="9">
                  <c:v>6.4750000000000005</c:v>
                </c:pt>
                <c:pt idx="10">
                  <c:v>7.5166666666666666</c:v>
                </c:pt>
                <c:pt idx="11">
                  <c:v>8.1416666666666657</c:v>
                </c:pt>
                <c:pt idx="12">
                  <c:v>7.6000000000000005</c:v>
                </c:pt>
                <c:pt idx="13">
                  <c:v>7.0249999999999986</c:v>
                </c:pt>
                <c:pt idx="14">
                  <c:v>6.5</c:v>
                </c:pt>
                <c:pt idx="15">
                  <c:v>7.291666666666667</c:v>
                </c:pt>
                <c:pt idx="16">
                  <c:v>6.1916666666666673</c:v>
                </c:pt>
                <c:pt idx="17">
                  <c:v>6.3250000000000002</c:v>
                </c:pt>
                <c:pt idx="18">
                  <c:v>6.908333333333335</c:v>
                </c:pt>
                <c:pt idx="19">
                  <c:v>8.6333333333333329</c:v>
                </c:pt>
                <c:pt idx="20">
                  <c:v>7.6000000000000005</c:v>
                </c:pt>
                <c:pt idx="21">
                  <c:v>7.458333333333333</c:v>
                </c:pt>
                <c:pt idx="22">
                  <c:v>7.2916666666666652</c:v>
                </c:pt>
                <c:pt idx="23">
                  <c:v>7.3666666666666663</c:v>
                </c:pt>
                <c:pt idx="24">
                  <c:v>7.2916666666666679</c:v>
                </c:pt>
                <c:pt idx="25">
                  <c:v>8.0499999999999989</c:v>
                </c:pt>
                <c:pt idx="26">
                  <c:v>7.1083333333333334</c:v>
                </c:pt>
                <c:pt idx="27">
                  <c:v>7.5083333333333337</c:v>
                </c:pt>
                <c:pt idx="28">
                  <c:v>7.6916666666666664</c:v>
                </c:pt>
                <c:pt idx="29">
                  <c:v>7.325000000000002</c:v>
                </c:pt>
                <c:pt idx="30">
                  <c:v>7.658333333333335</c:v>
                </c:pt>
                <c:pt idx="31">
                  <c:v>8.1</c:v>
                </c:pt>
                <c:pt idx="32">
                  <c:v>7.3833333333333337</c:v>
                </c:pt>
                <c:pt idx="33">
                  <c:v>7.2666666666666684</c:v>
                </c:pt>
                <c:pt idx="34">
                  <c:v>7.541666666666667</c:v>
                </c:pt>
                <c:pt idx="35">
                  <c:v>7.1750000000000007</c:v>
                </c:pt>
                <c:pt idx="36">
                  <c:v>7.9583333333333348</c:v>
                </c:pt>
                <c:pt idx="37">
                  <c:v>8.6250000000000018</c:v>
                </c:pt>
                <c:pt idx="38">
                  <c:v>7.1499999999999986</c:v>
                </c:pt>
                <c:pt idx="39">
                  <c:v>8.3916666666666675</c:v>
                </c:pt>
                <c:pt idx="40">
                  <c:v>8.4416666666666647</c:v>
                </c:pt>
                <c:pt idx="41">
                  <c:v>8.5666666666666664</c:v>
                </c:pt>
                <c:pt idx="42">
                  <c:v>8.3833333333333329</c:v>
                </c:pt>
                <c:pt idx="43">
                  <c:v>8.15</c:v>
                </c:pt>
              </c:numCache>
            </c:numRef>
          </c:val>
          <c:smooth val="0"/>
          <c:extLst>
            <c:ext xmlns:c16="http://schemas.microsoft.com/office/drawing/2014/chart" uri="{C3380CC4-5D6E-409C-BE32-E72D297353CC}">
              <c16:uniqueId val="{00000001-212A-44EC-B8F1-FB52500425AE}"/>
            </c:ext>
          </c:extLst>
        </c:ser>
        <c:ser>
          <c:idx val="2"/>
          <c:order val="2"/>
          <c:tx>
            <c:strRef>
              <c:f>年平均!$D$1</c:f>
              <c:strCache>
                <c:ptCount val="1"/>
                <c:pt idx="0">
                  <c:v>大鷲
534m</c:v>
                </c:pt>
              </c:strCache>
            </c:strRef>
          </c:tx>
          <c:spPr>
            <a:ln w="28575" cap="rnd">
              <a:solidFill>
                <a:schemeClr val="accent3"/>
              </a:solidFill>
              <a:round/>
            </a:ln>
            <a:effectLst/>
          </c:spPr>
          <c:marker>
            <c:symbol val="none"/>
          </c:marker>
          <c:trendline>
            <c:spPr>
              <a:ln w="19050" cap="rnd">
                <a:solidFill>
                  <a:schemeClr val="accent3"/>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年平均!$D$2:$D$45</c:f>
              <c:numCache>
                <c:formatCode>General</c:formatCode>
                <c:ptCount val="44"/>
                <c:pt idx="0">
                  <c:v>10.918333333333333</c:v>
                </c:pt>
                <c:pt idx="1">
                  <c:v>9.5398148148148127</c:v>
                </c:pt>
                <c:pt idx="2">
                  <c:v>9.2683333333333326</c:v>
                </c:pt>
                <c:pt idx="3">
                  <c:v>10.55</c:v>
                </c:pt>
                <c:pt idx="4">
                  <c:v>10.323888888888892</c:v>
                </c:pt>
                <c:pt idx="5">
                  <c:v>9.7349999999999994</c:v>
                </c:pt>
                <c:pt idx="6">
                  <c:v>10.611851851851853</c:v>
                </c:pt>
                <c:pt idx="7">
                  <c:v>9.8637037037037025</c:v>
                </c:pt>
                <c:pt idx="8">
                  <c:v>10.975740740740742</c:v>
                </c:pt>
                <c:pt idx="9">
                  <c:v>9.8735185185185195</c:v>
                </c:pt>
                <c:pt idx="10">
                  <c:v>10.785</c:v>
                </c:pt>
                <c:pt idx="11">
                  <c:v>11.362037037037039</c:v>
                </c:pt>
                <c:pt idx="12">
                  <c:v>10.902592592592594</c:v>
                </c:pt>
                <c:pt idx="13">
                  <c:v>10.546851851851853</c:v>
                </c:pt>
                <c:pt idx="14">
                  <c:v>9.9259259259259256</c:v>
                </c:pt>
                <c:pt idx="15">
                  <c:v>11.162962962962965</c:v>
                </c:pt>
                <c:pt idx="16">
                  <c:v>9.8505555555555571</c:v>
                </c:pt>
                <c:pt idx="17">
                  <c:v>9.9359259259259272</c:v>
                </c:pt>
                <c:pt idx="18">
                  <c:v>10.491851851851852</c:v>
                </c:pt>
                <c:pt idx="19">
                  <c:v>11.874259259259258</c:v>
                </c:pt>
                <c:pt idx="20">
                  <c:v>10.984814814814815</c:v>
                </c:pt>
                <c:pt idx="21">
                  <c:v>10.952777777777778</c:v>
                </c:pt>
                <c:pt idx="22">
                  <c:v>10.710740740740739</c:v>
                </c:pt>
                <c:pt idx="23">
                  <c:v>10.758333333333333</c:v>
                </c:pt>
                <c:pt idx="24">
                  <c:v>10.745000000000001</c:v>
                </c:pt>
                <c:pt idx="25">
                  <c:v>11.434814814814812</c:v>
                </c:pt>
                <c:pt idx="26">
                  <c:v>10.527407407407406</c:v>
                </c:pt>
                <c:pt idx="27">
                  <c:v>10.85888888888889</c:v>
                </c:pt>
                <c:pt idx="28">
                  <c:v>11.192962962962966</c:v>
                </c:pt>
                <c:pt idx="29">
                  <c:v>10.963333333333333</c:v>
                </c:pt>
                <c:pt idx="30">
                  <c:v>10.981481481481483</c:v>
                </c:pt>
                <c:pt idx="31">
                  <c:v>11.169629629629632</c:v>
                </c:pt>
                <c:pt idx="32">
                  <c:v>10.637962962962964</c:v>
                </c:pt>
                <c:pt idx="33">
                  <c:v>10.452777777777778</c:v>
                </c:pt>
                <c:pt idx="34">
                  <c:v>10.830555555555556</c:v>
                </c:pt>
                <c:pt idx="35">
                  <c:v>10.614629629629631</c:v>
                </c:pt>
                <c:pt idx="36">
                  <c:v>11.144444444444446</c:v>
                </c:pt>
                <c:pt idx="37">
                  <c:v>11.77685185185185</c:v>
                </c:pt>
                <c:pt idx="38">
                  <c:v>10.370370370370368</c:v>
                </c:pt>
                <c:pt idx="39">
                  <c:v>11.461296296296297</c:v>
                </c:pt>
                <c:pt idx="40">
                  <c:v>11.703148148148149</c:v>
                </c:pt>
                <c:pt idx="41">
                  <c:v>11.670555555555556</c:v>
                </c:pt>
                <c:pt idx="42">
                  <c:v>11.370740740740739</c:v>
                </c:pt>
                <c:pt idx="43">
                  <c:v>11.281296296296297</c:v>
                </c:pt>
              </c:numCache>
            </c:numRef>
          </c:val>
          <c:smooth val="0"/>
          <c:extLst>
            <c:ext xmlns:c16="http://schemas.microsoft.com/office/drawing/2014/chart" uri="{C3380CC4-5D6E-409C-BE32-E72D297353CC}">
              <c16:uniqueId val="{00000002-212A-44EC-B8F1-FB52500425AE}"/>
            </c:ext>
          </c:extLst>
        </c:ser>
        <c:ser>
          <c:idx val="3"/>
          <c:order val="3"/>
          <c:tx>
            <c:strRef>
              <c:f>年平均!$E$1</c:f>
              <c:strCache>
                <c:ptCount val="1"/>
                <c:pt idx="0">
                  <c:v>ひるがの
885m</c:v>
                </c:pt>
              </c:strCache>
            </c:strRef>
          </c:tx>
          <c:spPr>
            <a:ln w="28575" cap="rnd">
              <a:solidFill>
                <a:schemeClr val="accent4"/>
              </a:solidFill>
              <a:round/>
            </a:ln>
            <a:effectLst/>
          </c:spPr>
          <c:marker>
            <c:symbol val="none"/>
          </c:marker>
          <c:trendline>
            <c:spPr>
              <a:ln w="19050" cap="rnd">
                <a:solidFill>
                  <a:schemeClr val="accent4"/>
                </a:solidFill>
                <a:prstDash val="sysDot"/>
              </a:ln>
              <a:effectLst/>
            </c:spPr>
            <c:trendlineType val="linear"/>
            <c:dispRSqr val="0"/>
            <c:dispEq val="0"/>
          </c:trendline>
          <c:cat>
            <c:numRef>
              <c:f>年平均!$A$2:$A$45</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cat>
          <c:val>
            <c:numRef>
              <c:f>年平均!$E$2:$E$45</c:f>
              <c:numCache>
                <c:formatCode>General</c:formatCode>
                <c:ptCount val="44"/>
                <c:pt idx="0">
                  <c:v>8.5333333333333332</c:v>
                </c:pt>
                <c:pt idx="1">
                  <c:v>7.3398148148148135</c:v>
                </c:pt>
                <c:pt idx="2">
                  <c:v>6.6583333333333323</c:v>
                </c:pt>
                <c:pt idx="3">
                  <c:v>7.8500000000000014</c:v>
                </c:pt>
                <c:pt idx="4">
                  <c:v>7.7888888888888879</c:v>
                </c:pt>
                <c:pt idx="5">
                  <c:v>7.125</c:v>
                </c:pt>
                <c:pt idx="6">
                  <c:v>8.1768518518518505</c:v>
                </c:pt>
                <c:pt idx="7">
                  <c:v>7.1537037037037035</c:v>
                </c:pt>
                <c:pt idx="8">
                  <c:v>8.3907407407407408</c:v>
                </c:pt>
                <c:pt idx="9">
                  <c:v>7.393518518518519</c:v>
                </c:pt>
                <c:pt idx="10">
                  <c:v>8.4</c:v>
                </c:pt>
                <c:pt idx="11">
                  <c:v>9.012037037037036</c:v>
                </c:pt>
                <c:pt idx="12">
                  <c:v>8.4925925925925938</c:v>
                </c:pt>
                <c:pt idx="13">
                  <c:v>7.9768518518518512</c:v>
                </c:pt>
                <c:pt idx="14">
                  <c:v>7.4259259259259256</c:v>
                </c:pt>
                <c:pt idx="15">
                  <c:v>8.3379629629629637</c:v>
                </c:pt>
                <c:pt idx="16">
                  <c:v>7.1805555555555562</c:v>
                </c:pt>
                <c:pt idx="17">
                  <c:v>7.3009259259259265</c:v>
                </c:pt>
                <c:pt idx="18">
                  <c:v>7.8768518518518533</c:v>
                </c:pt>
                <c:pt idx="19">
                  <c:v>9.5092592592592595</c:v>
                </c:pt>
                <c:pt idx="20">
                  <c:v>8.5148148148148159</c:v>
                </c:pt>
                <c:pt idx="21">
                  <c:v>8.4027777777777786</c:v>
                </c:pt>
                <c:pt idx="22">
                  <c:v>8.2157407407407383</c:v>
                </c:pt>
                <c:pt idx="23">
                  <c:v>8.2833333333333332</c:v>
                </c:pt>
                <c:pt idx="24">
                  <c:v>8.2250000000000014</c:v>
                </c:pt>
                <c:pt idx="25">
                  <c:v>8.9648148148148135</c:v>
                </c:pt>
                <c:pt idx="26">
                  <c:v>8.0324074074074083</c:v>
                </c:pt>
                <c:pt idx="27">
                  <c:v>8.4138888888888896</c:v>
                </c:pt>
                <c:pt idx="28">
                  <c:v>8.6379629629629626</c:v>
                </c:pt>
                <c:pt idx="29">
                  <c:v>8.3083333333333336</c:v>
                </c:pt>
                <c:pt idx="30">
                  <c:v>8.5564814814814838</c:v>
                </c:pt>
                <c:pt idx="31">
                  <c:v>8.9296296296296305</c:v>
                </c:pt>
                <c:pt idx="32">
                  <c:v>8.2629629629629626</c:v>
                </c:pt>
                <c:pt idx="33">
                  <c:v>8.1277777777777782</c:v>
                </c:pt>
                <c:pt idx="34">
                  <c:v>8.4305555555555554</c:v>
                </c:pt>
                <c:pt idx="35">
                  <c:v>8.1046296296296312</c:v>
                </c:pt>
                <c:pt idx="36">
                  <c:v>8.8194444444444464</c:v>
                </c:pt>
                <c:pt idx="37">
                  <c:v>9.476851851851853</c:v>
                </c:pt>
                <c:pt idx="38">
                  <c:v>8.0203703703703688</c:v>
                </c:pt>
                <c:pt idx="39">
                  <c:v>9.2212962962962965</c:v>
                </c:pt>
                <c:pt idx="40">
                  <c:v>9.323148148148146</c:v>
                </c:pt>
                <c:pt idx="41">
                  <c:v>9.405555555555555</c:v>
                </c:pt>
                <c:pt idx="42">
                  <c:v>9.1907407407407398</c:v>
                </c:pt>
                <c:pt idx="43">
                  <c:v>8.9962962962962969</c:v>
                </c:pt>
              </c:numCache>
            </c:numRef>
          </c:val>
          <c:smooth val="0"/>
          <c:extLst>
            <c:ext xmlns:c16="http://schemas.microsoft.com/office/drawing/2014/chart" uri="{C3380CC4-5D6E-409C-BE32-E72D297353CC}">
              <c16:uniqueId val="{00000003-212A-44EC-B8F1-FB52500425AE}"/>
            </c:ext>
          </c:extLst>
        </c:ser>
        <c:dLbls>
          <c:showLegendKey val="0"/>
          <c:showVal val="0"/>
          <c:showCatName val="0"/>
          <c:showSerName val="0"/>
          <c:showPercent val="0"/>
          <c:showBubbleSize val="0"/>
        </c:dLbls>
        <c:smooth val="0"/>
        <c:axId val="48682176"/>
        <c:axId val="1795755984"/>
      </c:lineChart>
      <c:catAx>
        <c:axId val="4868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5755984"/>
        <c:crosses val="autoZero"/>
        <c:auto val="1"/>
        <c:lblAlgn val="ctr"/>
        <c:lblOffset val="100"/>
        <c:noMultiLvlLbl val="0"/>
      </c:catAx>
      <c:valAx>
        <c:axId val="1795755984"/>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82176"/>
        <c:crosses val="autoZero"/>
        <c:crossBetween val="between"/>
      </c:valAx>
      <c:spPr>
        <a:noFill/>
        <a:ln>
          <a:noFill/>
        </a:ln>
        <a:effectLst/>
      </c:spPr>
    </c:plotArea>
    <c:legend>
      <c:legendPos val="b"/>
      <c:layout>
        <c:manualLayout>
          <c:xMode val="edge"/>
          <c:yMode val="edge"/>
          <c:x val="0.11790705085852424"/>
          <c:y val="0.81444630889449743"/>
          <c:w val="0.78392923490684097"/>
          <c:h val="0.162890808327330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六厩２０１７年</a:t>
            </a:r>
            <a:endParaRPr lang="ja-JP" altLang="en-US"/>
          </a:p>
        </c:rich>
      </c:tx>
      <c:layout>
        <c:manualLayout>
          <c:xMode val="edge"/>
          <c:yMode val="edge"/>
          <c:x val="6.7826334208223968E-2"/>
          <c:y val="2.98189563365282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908121344570399E-2"/>
          <c:w val="0.89521062992125988"/>
          <c:h val="0.94818375731085924"/>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最高最低!$I$461:$I$472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最高最低!$J$461:$J$472</c:f>
              <c:numCache>
                <c:formatCode>General</c:formatCode>
                <c:ptCount val="12"/>
                <c:pt idx="0">
                  <c:v>-4.9000000000000004</c:v>
                </c:pt>
                <c:pt idx="1">
                  <c:v>-4.7</c:v>
                </c:pt>
                <c:pt idx="2">
                  <c:v>-1.3</c:v>
                </c:pt>
                <c:pt idx="3">
                  <c:v>4.8</c:v>
                </c:pt>
                <c:pt idx="4">
                  <c:v>12.2</c:v>
                </c:pt>
                <c:pt idx="5">
                  <c:v>14.1</c:v>
                </c:pt>
                <c:pt idx="6">
                  <c:v>20.9</c:v>
                </c:pt>
                <c:pt idx="7">
                  <c:v>20.9</c:v>
                </c:pt>
                <c:pt idx="8">
                  <c:v>14.7</c:v>
                </c:pt>
                <c:pt idx="9">
                  <c:v>10.5</c:v>
                </c:pt>
                <c:pt idx="10">
                  <c:v>2.2999999999999998</c:v>
                </c:pt>
                <c:pt idx="11">
                  <c:v>-3.7</c:v>
                </c:pt>
              </c:numCache>
            </c:numRef>
          </c:val>
          <c:smooth val="0"/>
          <c:extLst>
            <c:ext xmlns:c16="http://schemas.microsoft.com/office/drawing/2014/chart" uri="{C3380CC4-5D6E-409C-BE32-E72D297353CC}">
              <c16:uniqueId val="{00000000-881E-4DAA-8D14-BFDCC40059DF}"/>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最高最低!$I$461:$I$472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最高最低!$K$461:$K$472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881E-4DAA-8D14-BFDCC40059DF}"/>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最高最低!$I$461:$I$472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最高最低!$L$461:$L$472</c:f>
              <c:numCache>
                <c:formatCode>General</c:formatCode>
                <c:ptCount val="12"/>
                <c:pt idx="0">
                  <c:v>-11.2</c:v>
                </c:pt>
                <c:pt idx="1">
                  <c:v>-11</c:v>
                </c:pt>
                <c:pt idx="2">
                  <c:v>-7.2</c:v>
                </c:pt>
                <c:pt idx="3">
                  <c:v>-1.8</c:v>
                </c:pt>
                <c:pt idx="4">
                  <c:v>4.5</c:v>
                </c:pt>
                <c:pt idx="5">
                  <c:v>7.4</c:v>
                </c:pt>
                <c:pt idx="6">
                  <c:v>17.100000000000001</c:v>
                </c:pt>
                <c:pt idx="7">
                  <c:v>16.8</c:v>
                </c:pt>
                <c:pt idx="8">
                  <c:v>9</c:v>
                </c:pt>
                <c:pt idx="9">
                  <c:v>6.2</c:v>
                </c:pt>
                <c:pt idx="10">
                  <c:v>-3</c:v>
                </c:pt>
                <c:pt idx="11">
                  <c:v>-9.1999999999999993</c:v>
                </c:pt>
              </c:numCache>
            </c:numRef>
          </c:val>
          <c:smooth val="0"/>
          <c:extLst>
            <c:ext xmlns:c16="http://schemas.microsoft.com/office/drawing/2014/chart" uri="{C3380CC4-5D6E-409C-BE32-E72D297353CC}">
              <c16:uniqueId val="{00000002-881E-4DAA-8D14-BFDCC40059DF}"/>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numRef>
              <c:f>最高最低!$I$461:$I$472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最高最低!$M$461:$M$472</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881E-4DAA-8D14-BFDCC40059DF}"/>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最高最低!$I$461:$I$472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最高最低!$N$461:$N$472</c:f>
              <c:numCache>
                <c:formatCode>General</c:formatCode>
                <c:ptCount val="12"/>
                <c:pt idx="0">
                  <c:v>0.3</c:v>
                </c:pt>
                <c:pt idx="1">
                  <c:v>1</c:v>
                </c:pt>
                <c:pt idx="2">
                  <c:v>3.9</c:v>
                </c:pt>
                <c:pt idx="3">
                  <c:v>11.8</c:v>
                </c:pt>
                <c:pt idx="4">
                  <c:v>19.899999999999999</c:v>
                </c:pt>
                <c:pt idx="5">
                  <c:v>21.1</c:v>
                </c:pt>
                <c:pt idx="6">
                  <c:v>25.8</c:v>
                </c:pt>
                <c:pt idx="7">
                  <c:v>26.2</c:v>
                </c:pt>
                <c:pt idx="8">
                  <c:v>21.1</c:v>
                </c:pt>
                <c:pt idx="9">
                  <c:v>15.6</c:v>
                </c:pt>
                <c:pt idx="10">
                  <c:v>8.3000000000000007</c:v>
                </c:pt>
                <c:pt idx="11">
                  <c:v>0.9</c:v>
                </c:pt>
              </c:numCache>
            </c:numRef>
          </c:val>
          <c:smooth val="0"/>
          <c:extLst>
            <c:ext xmlns:c16="http://schemas.microsoft.com/office/drawing/2014/chart" uri="{C3380CC4-5D6E-409C-BE32-E72D297353CC}">
              <c16:uniqueId val="{00000004-881E-4DAA-8D14-BFDCC40059DF}"/>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numRef>
              <c:f>最高最低!$I$461:$I$472</c:f>
              <c:numCache>
                <c:formatCode>d\-mmm</c:formatCode>
                <c:ptCount val="12"/>
                <c:pt idx="0">
                  <c:v>44943</c:v>
                </c:pt>
                <c:pt idx="1">
                  <c:v>44974</c:v>
                </c:pt>
                <c:pt idx="2">
                  <c:v>45002</c:v>
                </c:pt>
                <c:pt idx="3">
                  <c:v>45033</c:v>
                </c:pt>
                <c:pt idx="4">
                  <c:v>45063</c:v>
                </c:pt>
                <c:pt idx="5">
                  <c:v>45094</c:v>
                </c:pt>
                <c:pt idx="6">
                  <c:v>45124</c:v>
                </c:pt>
                <c:pt idx="7">
                  <c:v>45155</c:v>
                </c:pt>
                <c:pt idx="8">
                  <c:v>45186</c:v>
                </c:pt>
                <c:pt idx="9">
                  <c:v>45216</c:v>
                </c:pt>
                <c:pt idx="10">
                  <c:v>45247</c:v>
                </c:pt>
                <c:pt idx="11">
                  <c:v>45277</c:v>
                </c:pt>
              </c:numCache>
            </c:numRef>
          </c:cat>
          <c:val>
            <c:numRef>
              <c:f>最高最低!$O$461:$O$472</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881E-4DAA-8D14-BFDCC40059DF}"/>
            </c:ext>
          </c:extLst>
        </c:ser>
        <c:dLbls>
          <c:showLegendKey val="0"/>
          <c:showVal val="0"/>
          <c:showCatName val="0"/>
          <c:showSerName val="0"/>
          <c:showPercent val="0"/>
          <c:showBubbleSize val="0"/>
        </c:dLbls>
        <c:smooth val="0"/>
        <c:axId val="71537311"/>
        <c:axId val="3194191"/>
      </c:lineChart>
      <c:dateAx>
        <c:axId val="7153731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94191"/>
        <c:crosses val="autoZero"/>
        <c:auto val="1"/>
        <c:lblOffset val="100"/>
        <c:baseTimeUnit val="months"/>
      </c:dateAx>
      <c:valAx>
        <c:axId val="31941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5373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六厩２０１８年</a:t>
            </a:r>
            <a:endParaRPr lang="ja-JP" altLang="en-US"/>
          </a:p>
        </c:rich>
      </c:tx>
      <c:layout>
        <c:manualLayout>
          <c:xMode val="edge"/>
          <c:yMode val="edge"/>
          <c:x val="9.2826334208223976E-2"/>
          <c:y val="1.72599784250269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9768518518518517E-2"/>
          <c:w val="0.89521062992125988"/>
          <c:h val="0.94474414016113417"/>
        </c:manualLayout>
      </c:layout>
      <c:lineChart>
        <c:grouping val="standard"/>
        <c:varyColors val="0"/>
        <c:ser>
          <c:idx val="0"/>
          <c:order val="0"/>
          <c:spPr>
            <a:ln w="28575" cap="rnd">
              <a:solidFill>
                <a:schemeClr val="accent1"/>
              </a:solidFill>
              <a:round/>
            </a:ln>
            <a:effectLst/>
          </c:spPr>
          <c:marker>
            <c:symbol val="none"/>
          </c:marker>
          <c:cat>
            <c:numRef>
              <c:f>最高最低!$I$473:$I$484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最高最低!$J$473:$J$484</c:f>
              <c:numCache>
                <c:formatCode>General</c:formatCode>
                <c:ptCount val="12"/>
                <c:pt idx="0">
                  <c:v>-5.2</c:v>
                </c:pt>
                <c:pt idx="1">
                  <c:v>-6</c:v>
                </c:pt>
                <c:pt idx="2">
                  <c:v>1.4</c:v>
                </c:pt>
                <c:pt idx="3">
                  <c:v>7.7</c:v>
                </c:pt>
                <c:pt idx="4">
                  <c:v>12.2</c:v>
                </c:pt>
                <c:pt idx="5">
                  <c:v>16.399999999999999</c:v>
                </c:pt>
                <c:pt idx="6">
                  <c:v>22.1</c:v>
                </c:pt>
                <c:pt idx="7">
                  <c:v>21.3</c:v>
                </c:pt>
                <c:pt idx="8">
                  <c:v>16.5</c:v>
                </c:pt>
                <c:pt idx="9">
                  <c:v>10.1</c:v>
                </c:pt>
                <c:pt idx="10">
                  <c:v>4.7</c:v>
                </c:pt>
                <c:pt idx="11">
                  <c:v>-0.5</c:v>
                </c:pt>
              </c:numCache>
            </c:numRef>
          </c:val>
          <c:smooth val="0"/>
          <c:extLst>
            <c:ext xmlns:c16="http://schemas.microsoft.com/office/drawing/2014/chart" uri="{C3380CC4-5D6E-409C-BE32-E72D297353CC}">
              <c16:uniqueId val="{00000000-5479-4FBB-A880-E95ACB4A1290}"/>
            </c:ext>
          </c:extLst>
        </c:ser>
        <c:ser>
          <c:idx val="1"/>
          <c:order val="1"/>
          <c:spPr>
            <a:ln w="28575" cap="rnd">
              <a:solidFill>
                <a:schemeClr val="accent2"/>
              </a:solidFill>
              <a:round/>
            </a:ln>
            <a:effectLst/>
          </c:spPr>
          <c:marker>
            <c:symbol val="none"/>
          </c:marker>
          <c:cat>
            <c:numRef>
              <c:f>最高最低!$I$473:$I$484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最高最低!$K$473:$K$484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479-4FBB-A880-E95ACB4A1290}"/>
            </c:ext>
          </c:extLst>
        </c:ser>
        <c:ser>
          <c:idx val="2"/>
          <c:order val="2"/>
          <c:spPr>
            <a:ln w="28575" cap="rnd">
              <a:solidFill>
                <a:schemeClr val="accent3"/>
              </a:solidFill>
              <a:round/>
            </a:ln>
            <a:effectLst/>
          </c:spPr>
          <c:marker>
            <c:symbol val="none"/>
          </c:marker>
          <c:cat>
            <c:numRef>
              <c:f>最高最低!$I$473:$I$484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最高最低!$L$473:$L$484</c:f>
              <c:numCache>
                <c:formatCode>General</c:formatCode>
                <c:ptCount val="12"/>
                <c:pt idx="0">
                  <c:v>-10.6</c:v>
                </c:pt>
                <c:pt idx="1">
                  <c:v>-13.5</c:v>
                </c:pt>
                <c:pt idx="2">
                  <c:v>-4.7</c:v>
                </c:pt>
                <c:pt idx="3">
                  <c:v>0.7</c:v>
                </c:pt>
                <c:pt idx="4">
                  <c:v>4.7</c:v>
                </c:pt>
                <c:pt idx="5">
                  <c:v>10.5</c:v>
                </c:pt>
                <c:pt idx="6">
                  <c:v>16.899999999999999</c:v>
                </c:pt>
                <c:pt idx="7">
                  <c:v>16.2</c:v>
                </c:pt>
                <c:pt idx="8">
                  <c:v>12.5</c:v>
                </c:pt>
                <c:pt idx="9">
                  <c:v>4.7</c:v>
                </c:pt>
                <c:pt idx="10">
                  <c:v>-1.3</c:v>
                </c:pt>
                <c:pt idx="11">
                  <c:v>-5.4</c:v>
                </c:pt>
              </c:numCache>
            </c:numRef>
          </c:val>
          <c:smooth val="0"/>
          <c:extLst>
            <c:ext xmlns:c16="http://schemas.microsoft.com/office/drawing/2014/chart" uri="{C3380CC4-5D6E-409C-BE32-E72D297353CC}">
              <c16:uniqueId val="{00000002-5479-4FBB-A880-E95ACB4A1290}"/>
            </c:ext>
          </c:extLst>
        </c:ser>
        <c:ser>
          <c:idx val="3"/>
          <c:order val="3"/>
          <c:spPr>
            <a:ln w="28575" cap="rnd">
              <a:solidFill>
                <a:schemeClr val="accent4"/>
              </a:solidFill>
              <a:round/>
            </a:ln>
            <a:effectLst/>
          </c:spPr>
          <c:marker>
            <c:symbol val="none"/>
          </c:marker>
          <c:cat>
            <c:numRef>
              <c:f>最高最低!$I$473:$I$484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最高最低!$M$473:$M$484</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5479-4FBB-A880-E95ACB4A1290}"/>
            </c:ext>
          </c:extLst>
        </c:ser>
        <c:ser>
          <c:idx val="4"/>
          <c:order val="4"/>
          <c:spPr>
            <a:ln w="28575" cap="rnd">
              <a:solidFill>
                <a:schemeClr val="accent5"/>
              </a:solidFill>
              <a:round/>
            </a:ln>
            <a:effectLst/>
          </c:spPr>
          <c:marker>
            <c:symbol val="none"/>
          </c:marker>
          <c:cat>
            <c:numRef>
              <c:f>最高最低!$I$473:$I$484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最高最低!$N$473:$N$484</c:f>
              <c:numCache>
                <c:formatCode>General</c:formatCode>
                <c:ptCount val="12"/>
                <c:pt idx="0">
                  <c:v>-1.1000000000000001</c:v>
                </c:pt>
                <c:pt idx="1">
                  <c:v>0</c:v>
                </c:pt>
                <c:pt idx="2">
                  <c:v>8.6</c:v>
                </c:pt>
                <c:pt idx="3">
                  <c:v>15.1</c:v>
                </c:pt>
                <c:pt idx="4">
                  <c:v>18.899999999999999</c:v>
                </c:pt>
                <c:pt idx="5">
                  <c:v>22.6</c:v>
                </c:pt>
                <c:pt idx="6">
                  <c:v>28.2</c:v>
                </c:pt>
                <c:pt idx="7">
                  <c:v>27.6</c:v>
                </c:pt>
                <c:pt idx="8">
                  <c:v>21</c:v>
                </c:pt>
                <c:pt idx="9">
                  <c:v>16.2</c:v>
                </c:pt>
                <c:pt idx="10">
                  <c:v>11.6</c:v>
                </c:pt>
                <c:pt idx="11">
                  <c:v>4</c:v>
                </c:pt>
              </c:numCache>
            </c:numRef>
          </c:val>
          <c:smooth val="0"/>
          <c:extLst>
            <c:ext xmlns:c16="http://schemas.microsoft.com/office/drawing/2014/chart" uri="{C3380CC4-5D6E-409C-BE32-E72D297353CC}">
              <c16:uniqueId val="{00000004-5479-4FBB-A880-E95ACB4A1290}"/>
            </c:ext>
          </c:extLst>
        </c:ser>
        <c:ser>
          <c:idx val="5"/>
          <c:order val="5"/>
          <c:spPr>
            <a:ln w="28575" cap="rnd">
              <a:solidFill>
                <a:schemeClr val="accent6"/>
              </a:solidFill>
              <a:round/>
            </a:ln>
            <a:effectLst/>
          </c:spPr>
          <c:marker>
            <c:symbol val="none"/>
          </c:marker>
          <c:cat>
            <c:numRef>
              <c:f>最高最低!$I$473:$I$484</c:f>
              <c:numCache>
                <c:formatCode>d\-mmm</c:formatCode>
                <c:ptCount val="12"/>
                <c:pt idx="0">
                  <c:v>44944</c:v>
                </c:pt>
                <c:pt idx="1">
                  <c:v>44975</c:v>
                </c:pt>
                <c:pt idx="2">
                  <c:v>45003</c:v>
                </c:pt>
                <c:pt idx="3">
                  <c:v>45034</c:v>
                </c:pt>
                <c:pt idx="4">
                  <c:v>45064</c:v>
                </c:pt>
                <c:pt idx="5">
                  <c:v>45095</c:v>
                </c:pt>
                <c:pt idx="6">
                  <c:v>45125</c:v>
                </c:pt>
                <c:pt idx="7">
                  <c:v>45156</c:v>
                </c:pt>
                <c:pt idx="8">
                  <c:v>45187</c:v>
                </c:pt>
                <c:pt idx="9">
                  <c:v>45217</c:v>
                </c:pt>
                <c:pt idx="10">
                  <c:v>45248</c:v>
                </c:pt>
                <c:pt idx="11">
                  <c:v>45278</c:v>
                </c:pt>
              </c:numCache>
            </c:numRef>
          </c:cat>
          <c:val>
            <c:numRef>
              <c:f>最高最低!$O$473:$O$484</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5479-4FBB-A880-E95ACB4A1290}"/>
            </c:ext>
          </c:extLst>
        </c:ser>
        <c:dLbls>
          <c:showLegendKey val="0"/>
          <c:showVal val="0"/>
          <c:showCatName val="0"/>
          <c:showSerName val="0"/>
          <c:showPercent val="0"/>
          <c:showBubbleSize val="0"/>
        </c:dLbls>
        <c:smooth val="0"/>
        <c:axId val="278167023"/>
        <c:axId val="80194255"/>
      </c:lineChart>
      <c:dateAx>
        <c:axId val="27816702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194255"/>
        <c:crosses val="autoZero"/>
        <c:auto val="1"/>
        <c:lblOffset val="100"/>
        <c:baseTimeUnit val="months"/>
      </c:dateAx>
      <c:valAx>
        <c:axId val="80194255"/>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81670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六厩２０１９年</a:t>
            </a:r>
            <a:endParaRPr lang="ja-JP" altLang="en-US"/>
          </a:p>
        </c:rich>
      </c:tx>
      <c:layout>
        <c:manualLayout>
          <c:xMode val="edge"/>
          <c:yMode val="edge"/>
          <c:x val="0.10393744531933509"/>
          <c:y val="2.5026068821689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122703412073503E-2"/>
          <c:y val="2.5428341144772947E-2"/>
          <c:w val="0.92576618547681544"/>
          <c:h val="0.94914331771045413"/>
        </c:manualLayout>
      </c:layout>
      <c:lineChart>
        <c:grouping val="standard"/>
        <c:varyColors val="0"/>
        <c:ser>
          <c:idx val="0"/>
          <c:order val="0"/>
          <c:spPr>
            <a:ln w="28575" cap="rnd">
              <a:solidFill>
                <a:schemeClr val="accent1"/>
              </a:solidFill>
              <a:round/>
            </a:ln>
            <a:effectLst/>
          </c:spPr>
          <c:marker>
            <c:symbol val="none"/>
          </c:marker>
          <c:cat>
            <c:numRef>
              <c:f>最高最低!$I$485:$I$496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最高最低!$J$485:$J$496</c:f>
              <c:numCache>
                <c:formatCode>General</c:formatCode>
                <c:ptCount val="12"/>
                <c:pt idx="0">
                  <c:v>-5</c:v>
                </c:pt>
                <c:pt idx="1">
                  <c:v>-2.6</c:v>
                </c:pt>
                <c:pt idx="2">
                  <c:v>0.3</c:v>
                </c:pt>
                <c:pt idx="3">
                  <c:v>5.0999999999999996</c:v>
                </c:pt>
                <c:pt idx="4">
                  <c:v>11.7</c:v>
                </c:pt>
                <c:pt idx="5">
                  <c:v>15.6</c:v>
                </c:pt>
                <c:pt idx="6">
                  <c:v>19.7</c:v>
                </c:pt>
                <c:pt idx="7">
                  <c:v>21.9</c:v>
                </c:pt>
                <c:pt idx="8">
                  <c:v>18</c:v>
                </c:pt>
                <c:pt idx="9">
                  <c:v>12.2</c:v>
                </c:pt>
                <c:pt idx="10">
                  <c:v>4.3</c:v>
                </c:pt>
                <c:pt idx="11">
                  <c:v>0.1</c:v>
                </c:pt>
              </c:numCache>
            </c:numRef>
          </c:val>
          <c:smooth val="0"/>
          <c:extLst>
            <c:ext xmlns:c16="http://schemas.microsoft.com/office/drawing/2014/chart" uri="{C3380CC4-5D6E-409C-BE32-E72D297353CC}">
              <c16:uniqueId val="{00000000-DD0C-4109-9635-F790D6A08183}"/>
            </c:ext>
          </c:extLst>
        </c:ser>
        <c:ser>
          <c:idx val="1"/>
          <c:order val="1"/>
          <c:spPr>
            <a:ln w="28575" cap="rnd">
              <a:solidFill>
                <a:schemeClr val="accent2"/>
              </a:solidFill>
              <a:round/>
            </a:ln>
            <a:effectLst/>
          </c:spPr>
          <c:marker>
            <c:symbol val="none"/>
          </c:marker>
          <c:cat>
            <c:numRef>
              <c:f>最高最低!$I$485:$I$496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最高最低!$K$485:$K$496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DD0C-4109-9635-F790D6A08183}"/>
            </c:ext>
          </c:extLst>
        </c:ser>
        <c:ser>
          <c:idx val="2"/>
          <c:order val="2"/>
          <c:spPr>
            <a:ln w="28575" cap="rnd">
              <a:solidFill>
                <a:schemeClr val="accent3"/>
              </a:solidFill>
              <a:round/>
            </a:ln>
            <a:effectLst/>
          </c:spPr>
          <c:marker>
            <c:symbol val="none"/>
          </c:marker>
          <c:cat>
            <c:numRef>
              <c:f>最高最低!$I$485:$I$496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最高最低!$L$485:$L$496</c:f>
              <c:numCache>
                <c:formatCode>General</c:formatCode>
                <c:ptCount val="12"/>
                <c:pt idx="0">
                  <c:v>-12.1</c:v>
                </c:pt>
                <c:pt idx="1">
                  <c:v>-8.5</c:v>
                </c:pt>
                <c:pt idx="2">
                  <c:v>-5.4</c:v>
                </c:pt>
                <c:pt idx="3">
                  <c:v>-1.4</c:v>
                </c:pt>
                <c:pt idx="4">
                  <c:v>3.2</c:v>
                </c:pt>
                <c:pt idx="5">
                  <c:v>10.199999999999999</c:v>
                </c:pt>
                <c:pt idx="6">
                  <c:v>16.100000000000001</c:v>
                </c:pt>
                <c:pt idx="7">
                  <c:v>17.399999999999999</c:v>
                </c:pt>
                <c:pt idx="8">
                  <c:v>13.4</c:v>
                </c:pt>
                <c:pt idx="9">
                  <c:v>7.5</c:v>
                </c:pt>
                <c:pt idx="10">
                  <c:v>-2</c:v>
                </c:pt>
                <c:pt idx="11">
                  <c:v>-4.7</c:v>
                </c:pt>
              </c:numCache>
            </c:numRef>
          </c:val>
          <c:smooth val="0"/>
          <c:extLst>
            <c:ext xmlns:c16="http://schemas.microsoft.com/office/drawing/2014/chart" uri="{C3380CC4-5D6E-409C-BE32-E72D297353CC}">
              <c16:uniqueId val="{00000002-DD0C-4109-9635-F790D6A08183}"/>
            </c:ext>
          </c:extLst>
        </c:ser>
        <c:ser>
          <c:idx val="3"/>
          <c:order val="3"/>
          <c:spPr>
            <a:ln w="28575" cap="rnd">
              <a:solidFill>
                <a:schemeClr val="accent4"/>
              </a:solidFill>
              <a:round/>
            </a:ln>
            <a:effectLst/>
          </c:spPr>
          <c:marker>
            <c:symbol val="none"/>
          </c:marker>
          <c:cat>
            <c:numRef>
              <c:f>最高最低!$I$485:$I$496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最高最低!$M$485:$M$496</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DD0C-4109-9635-F790D6A08183}"/>
            </c:ext>
          </c:extLst>
        </c:ser>
        <c:ser>
          <c:idx val="4"/>
          <c:order val="4"/>
          <c:spPr>
            <a:ln w="28575" cap="rnd">
              <a:solidFill>
                <a:schemeClr val="accent5"/>
              </a:solidFill>
              <a:round/>
            </a:ln>
            <a:effectLst/>
          </c:spPr>
          <c:marker>
            <c:symbol val="none"/>
          </c:marker>
          <c:cat>
            <c:numRef>
              <c:f>最高最低!$I$485:$I$496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最高最低!$N$485:$N$496</c:f>
              <c:numCache>
                <c:formatCode>General</c:formatCode>
                <c:ptCount val="12"/>
                <c:pt idx="0">
                  <c:v>0.3</c:v>
                </c:pt>
                <c:pt idx="1">
                  <c:v>2.8</c:v>
                </c:pt>
                <c:pt idx="2">
                  <c:v>6.1</c:v>
                </c:pt>
                <c:pt idx="3">
                  <c:v>11.1</c:v>
                </c:pt>
                <c:pt idx="4">
                  <c:v>19.899999999999999</c:v>
                </c:pt>
                <c:pt idx="5">
                  <c:v>21.3</c:v>
                </c:pt>
                <c:pt idx="6">
                  <c:v>24.6</c:v>
                </c:pt>
                <c:pt idx="7">
                  <c:v>27.7</c:v>
                </c:pt>
                <c:pt idx="8">
                  <c:v>23.8</c:v>
                </c:pt>
                <c:pt idx="9">
                  <c:v>17.5</c:v>
                </c:pt>
                <c:pt idx="10">
                  <c:v>11.7</c:v>
                </c:pt>
                <c:pt idx="11">
                  <c:v>5.2</c:v>
                </c:pt>
              </c:numCache>
            </c:numRef>
          </c:val>
          <c:smooth val="0"/>
          <c:extLst>
            <c:ext xmlns:c16="http://schemas.microsoft.com/office/drawing/2014/chart" uri="{C3380CC4-5D6E-409C-BE32-E72D297353CC}">
              <c16:uniqueId val="{00000004-DD0C-4109-9635-F790D6A08183}"/>
            </c:ext>
          </c:extLst>
        </c:ser>
        <c:ser>
          <c:idx val="5"/>
          <c:order val="5"/>
          <c:spPr>
            <a:ln w="28575" cap="rnd">
              <a:solidFill>
                <a:schemeClr val="accent6"/>
              </a:solidFill>
              <a:round/>
            </a:ln>
            <a:effectLst/>
          </c:spPr>
          <c:marker>
            <c:symbol val="none"/>
          </c:marker>
          <c:cat>
            <c:numRef>
              <c:f>最高最低!$I$485:$I$496</c:f>
              <c:numCache>
                <c:formatCode>d\-mmm</c:formatCode>
                <c:ptCount val="12"/>
                <c:pt idx="0">
                  <c:v>44945</c:v>
                </c:pt>
                <c:pt idx="1">
                  <c:v>44976</c:v>
                </c:pt>
                <c:pt idx="2">
                  <c:v>45004</c:v>
                </c:pt>
                <c:pt idx="3">
                  <c:v>45035</c:v>
                </c:pt>
                <c:pt idx="4">
                  <c:v>45065</c:v>
                </c:pt>
                <c:pt idx="5">
                  <c:v>45096</c:v>
                </c:pt>
                <c:pt idx="6">
                  <c:v>45126</c:v>
                </c:pt>
                <c:pt idx="7">
                  <c:v>45157</c:v>
                </c:pt>
                <c:pt idx="8">
                  <c:v>45188</c:v>
                </c:pt>
                <c:pt idx="9">
                  <c:v>45218</c:v>
                </c:pt>
                <c:pt idx="10">
                  <c:v>45249</c:v>
                </c:pt>
                <c:pt idx="11">
                  <c:v>45279</c:v>
                </c:pt>
              </c:numCache>
            </c:numRef>
          </c:cat>
          <c:val>
            <c:numRef>
              <c:f>最高最低!$O$485:$O$496</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DD0C-4109-9635-F790D6A08183}"/>
            </c:ext>
          </c:extLst>
        </c:ser>
        <c:dLbls>
          <c:showLegendKey val="0"/>
          <c:showVal val="0"/>
          <c:showCatName val="0"/>
          <c:showSerName val="0"/>
          <c:showPercent val="0"/>
          <c:showBubbleSize val="0"/>
        </c:dLbls>
        <c:smooth val="0"/>
        <c:axId val="278159135"/>
        <c:axId val="81381615"/>
      </c:lineChart>
      <c:dateAx>
        <c:axId val="278159135"/>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381615"/>
        <c:crosses val="autoZero"/>
        <c:auto val="1"/>
        <c:lblOffset val="100"/>
        <c:baseTimeUnit val="months"/>
      </c:dateAx>
      <c:valAx>
        <c:axId val="813816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81591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六厩２０２０年</a:t>
            </a:r>
            <a:endParaRPr lang="ja-JP" altLang="en-US"/>
          </a:p>
        </c:rich>
      </c:tx>
      <c:layout>
        <c:manualLayout>
          <c:xMode val="edge"/>
          <c:yMode val="edge"/>
          <c:x val="0.11298869286908757"/>
          <c:y val="3.8176021183516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3298060871882877E-2"/>
          <c:w val="0.89521062992125988"/>
          <c:h val="0.95340387825623429"/>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最高最低!$I$497:$I$508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最高最低!$J$497:$J$508</c:f>
              <c:numCache>
                <c:formatCode>General</c:formatCode>
                <c:ptCount val="12"/>
                <c:pt idx="0">
                  <c:v>-1.1000000000000001</c:v>
                </c:pt>
                <c:pt idx="1">
                  <c:v>-2.2000000000000002</c:v>
                </c:pt>
                <c:pt idx="2">
                  <c:v>1.5</c:v>
                </c:pt>
                <c:pt idx="3">
                  <c:v>3.9</c:v>
                </c:pt>
                <c:pt idx="4">
                  <c:v>12.5</c:v>
                </c:pt>
                <c:pt idx="5">
                  <c:v>17.2</c:v>
                </c:pt>
                <c:pt idx="6">
                  <c:v>19.2</c:v>
                </c:pt>
                <c:pt idx="7">
                  <c:v>21.9</c:v>
                </c:pt>
                <c:pt idx="8">
                  <c:v>17.8</c:v>
                </c:pt>
                <c:pt idx="9">
                  <c:v>9.1</c:v>
                </c:pt>
                <c:pt idx="10">
                  <c:v>5</c:v>
                </c:pt>
                <c:pt idx="11">
                  <c:v>-2</c:v>
                </c:pt>
              </c:numCache>
            </c:numRef>
          </c:val>
          <c:smooth val="0"/>
          <c:extLst>
            <c:ext xmlns:c16="http://schemas.microsoft.com/office/drawing/2014/chart" uri="{C3380CC4-5D6E-409C-BE32-E72D297353CC}">
              <c16:uniqueId val="{00000000-3111-4EEC-9A73-DFCE7816771A}"/>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最高最低!$I$497:$I$508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最高最低!$K$497:$K$508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3111-4EEC-9A73-DFCE7816771A}"/>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最高最低!$I$497:$I$508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最高最低!$L$497:$L$508</c:f>
              <c:numCache>
                <c:formatCode>General</c:formatCode>
                <c:ptCount val="12"/>
                <c:pt idx="0">
                  <c:v>-5.5</c:v>
                </c:pt>
                <c:pt idx="1">
                  <c:v>-7.9</c:v>
                </c:pt>
                <c:pt idx="2">
                  <c:v>-4.7</c:v>
                </c:pt>
                <c:pt idx="3">
                  <c:v>-2.9</c:v>
                </c:pt>
                <c:pt idx="4">
                  <c:v>5.4</c:v>
                </c:pt>
                <c:pt idx="5">
                  <c:v>11.4</c:v>
                </c:pt>
                <c:pt idx="6">
                  <c:v>16.2</c:v>
                </c:pt>
                <c:pt idx="7">
                  <c:v>17.100000000000001</c:v>
                </c:pt>
                <c:pt idx="8">
                  <c:v>13.9</c:v>
                </c:pt>
                <c:pt idx="9">
                  <c:v>3.7</c:v>
                </c:pt>
                <c:pt idx="10">
                  <c:v>-1.1000000000000001</c:v>
                </c:pt>
                <c:pt idx="11">
                  <c:v>-7.3</c:v>
                </c:pt>
              </c:numCache>
            </c:numRef>
          </c:val>
          <c:smooth val="0"/>
          <c:extLst>
            <c:ext xmlns:c16="http://schemas.microsoft.com/office/drawing/2014/chart" uri="{C3380CC4-5D6E-409C-BE32-E72D297353CC}">
              <c16:uniqueId val="{00000002-3111-4EEC-9A73-DFCE7816771A}"/>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numRef>
              <c:f>最高最低!$I$497:$I$508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最高最低!$M$497:$M$508</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3111-4EEC-9A73-DFCE7816771A}"/>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最高最低!$I$497:$I$508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最高最低!$N$497:$N$508</c:f>
              <c:numCache>
                <c:formatCode>General</c:formatCode>
                <c:ptCount val="12"/>
                <c:pt idx="0">
                  <c:v>3.3</c:v>
                </c:pt>
                <c:pt idx="1">
                  <c:v>3.6</c:v>
                </c:pt>
                <c:pt idx="2">
                  <c:v>7.8</c:v>
                </c:pt>
                <c:pt idx="3">
                  <c:v>10.6</c:v>
                </c:pt>
                <c:pt idx="4">
                  <c:v>19.399999999999999</c:v>
                </c:pt>
                <c:pt idx="5">
                  <c:v>23.2</c:v>
                </c:pt>
                <c:pt idx="6">
                  <c:v>22.8</c:v>
                </c:pt>
                <c:pt idx="7">
                  <c:v>28.3</c:v>
                </c:pt>
                <c:pt idx="8">
                  <c:v>23</c:v>
                </c:pt>
                <c:pt idx="9">
                  <c:v>15.5</c:v>
                </c:pt>
                <c:pt idx="10">
                  <c:v>11.6</c:v>
                </c:pt>
                <c:pt idx="11">
                  <c:v>3.7</c:v>
                </c:pt>
              </c:numCache>
            </c:numRef>
          </c:val>
          <c:smooth val="0"/>
          <c:extLst>
            <c:ext xmlns:c16="http://schemas.microsoft.com/office/drawing/2014/chart" uri="{C3380CC4-5D6E-409C-BE32-E72D297353CC}">
              <c16:uniqueId val="{00000004-3111-4EEC-9A73-DFCE7816771A}"/>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numRef>
              <c:f>最高最低!$I$497:$I$508</c:f>
              <c:numCache>
                <c:formatCode>d\-mmm</c:formatCode>
                <c:ptCount val="12"/>
                <c:pt idx="0">
                  <c:v>44946</c:v>
                </c:pt>
                <c:pt idx="1">
                  <c:v>44977</c:v>
                </c:pt>
                <c:pt idx="2">
                  <c:v>45005</c:v>
                </c:pt>
                <c:pt idx="3">
                  <c:v>45036</c:v>
                </c:pt>
                <c:pt idx="4">
                  <c:v>45066</c:v>
                </c:pt>
                <c:pt idx="5">
                  <c:v>45097</c:v>
                </c:pt>
                <c:pt idx="6">
                  <c:v>45127</c:v>
                </c:pt>
                <c:pt idx="7">
                  <c:v>45158</c:v>
                </c:pt>
                <c:pt idx="8">
                  <c:v>45189</c:v>
                </c:pt>
                <c:pt idx="9">
                  <c:v>45219</c:v>
                </c:pt>
                <c:pt idx="10">
                  <c:v>45250</c:v>
                </c:pt>
                <c:pt idx="11">
                  <c:v>45280</c:v>
                </c:pt>
              </c:numCache>
            </c:numRef>
          </c:cat>
          <c:val>
            <c:numRef>
              <c:f>最高最低!$O$497:$O$508</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3111-4EEC-9A73-DFCE7816771A}"/>
            </c:ext>
          </c:extLst>
        </c:ser>
        <c:dLbls>
          <c:showLegendKey val="0"/>
          <c:showVal val="0"/>
          <c:showCatName val="0"/>
          <c:showSerName val="0"/>
          <c:showPercent val="0"/>
          <c:showBubbleSize val="0"/>
        </c:dLbls>
        <c:smooth val="0"/>
        <c:axId val="177707903"/>
        <c:axId val="161289791"/>
      </c:lineChart>
      <c:dateAx>
        <c:axId val="17770790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1289791"/>
        <c:crosses val="autoZero"/>
        <c:auto val="1"/>
        <c:lblOffset val="100"/>
        <c:baseTimeUnit val="months"/>
      </c:dateAx>
      <c:valAx>
        <c:axId val="161289791"/>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707903"/>
        <c:crosses val="autoZero"/>
        <c:crossBetween val="between"/>
      </c:valAx>
      <c:spPr>
        <a:noFill/>
        <a:ln>
          <a:noFill/>
        </a:ln>
        <a:effectLst/>
      </c:spPr>
    </c:plotArea>
    <c:legend>
      <c:legendPos val="b"/>
      <c:layout>
        <c:manualLayout>
          <c:xMode val="edge"/>
          <c:yMode val="edge"/>
          <c:x val="0.05"/>
          <c:y val="0.90296874608595457"/>
          <c:w val="0.9"/>
          <c:h val="9.70312539140454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六厩２０２１年</a:t>
            </a:r>
            <a:endParaRPr lang="ja-JP" altLang="en-US"/>
          </a:p>
        </c:rich>
      </c:tx>
      <c:layout>
        <c:manualLayout>
          <c:xMode val="edge"/>
          <c:yMode val="edge"/>
          <c:x val="0.10671522309711286"/>
          <c:y val="2.28310584370828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1159230096237E-2"/>
          <c:y val="2.5908121344570399E-2"/>
          <c:w val="0.91376922556507678"/>
          <c:h val="0.85685969038208409"/>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最高最低!$I$509:$I$520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最高最低!$J$509:$J$520</c:f>
              <c:numCache>
                <c:formatCode>General</c:formatCode>
                <c:ptCount val="12"/>
                <c:pt idx="0">
                  <c:v>-4</c:v>
                </c:pt>
                <c:pt idx="1">
                  <c:v>-2.6</c:v>
                </c:pt>
                <c:pt idx="2">
                  <c:v>3</c:v>
                </c:pt>
                <c:pt idx="3">
                  <c:v>6.1</c:v>
                </c:pt>
                <c:pt idx="4">
                  <c:v>11.6</c:v>
                </c:pt>
                <c:pt idx="5">
                  <c:v>16</c:v>
                </c:pt>
                <c:pt idx="6">
                  <c:v>20.399999999999999</c:v>
                </c:pt>
                <c:pt idx="7">
                  <c:v>20.5</c:v>
                </c:pt>
                <c:pt idx="8">
                  <c:v>17</c:v>
                </c:pt>
                <c:pt idx="9">
                  <c:v>10.6</c:v>
                </c:pt>
                <c:pt idx="10">
                  <c:v>3.2</c:v>
                </c:pt>
                <c:pt idx="11">
                  <c:v>-1.2</c:v>
                </c:pt>
              </c:numCache>
            </c:numRef>
          </c:val>
          <c:smooth val="0"/>
          <c:extLst>
            <c:ext xmlns:c16="http://schemas.microsoft.com/office/drawing/2014/chart" uri="{C3380CC4-5D6E-409C-BE32-E72D297353CC}">
              <c16:uniqueId val="{00000000-3040-4F4A-BEB5-8986251F2877}"/>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最高最低!$I$509:$I$520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最高最低!$K$509:$K$520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3040-4F4A-BEB5-8986251F2877}"/>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最高最低!$I$509:$I$520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最高最低!$L$509:$L$520</c:f>
              <c:numCache>
                <c:formatCode>General</c:formatCode>
                <c:ptCount val="12"/>
                <c:pt idx="0">
                  <c:v>-9.1</c:v>
                </c:pt>
                <c:pt idx="1">
                  <c:v>-8.4</c:v>
                </c:pt>
                <c:pt idx="2">
                  <c:v>-3.3</c:v>
                </c:pt>
                <c:pt idx="3">
                  <c:v>-1.1000000000000001</c:v>
                </c:pt>
                <c:pt idx="4">
                  <c:v>5</c:v>
                </c:pt>
                <c:pt idx="5">
                  <c:v>10.7</c:v>
                </c:pt>
                <c:pt idx="6">
                  <c:v>16.8</c:v>
                </c:pt>
                <c:pt idx="7">
                  <c:v>16.7</c:v>
                </c:pt>
                <c:pt idx="8">
                  <c:v>13.2</c:v>
                </c:pt>
                <c:pt idx="9">
                  <c:v>4.5999999999999996</c:v>
                </c:pt>
                <c:pt idx="10">
                  <c:v>-2.2999999999999998</c:v>
                </c:pt>
                <c:pt idx="11">
                  <c:v>-6.1</c:v>
                </c:pt>
              </c:numCache>
            </c:numRef>
          </c:val>
          <c:smooth val="0"/>
          <c:extLst>
            <c:ext xmlns:c16="http://schemas.microsoft.com/office/drawing/2014/chart" uri="{C3380CC4-5D6E-409C-BE32-E72D297353CC}">
              <c16:uniqueId val="{00000002-3040-4F4A-BEB5-8986251F2877}"/>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numRef>
              <c:f>最高最低!$I$509:$I$520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最高最低!$M$509:$M$520</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3040-4F4A-BEB5-8986251F2877}"/>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最高最低!$I$509:$I$520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最高最低!$N$509:$N$520</c:f>
              <c:numCache>
                <c:formatCode>General</c:formatCode>
                <c:ptCount val="12"/>
                <c:pt idx="0">
                  <c:v>0.5</c:v>
                </c:pt>
                <c:pt idx="1">
                  <c:v>3</c:v>
                </c:pt>
                <c:pt idx="2">
                  <c:v>9.6</c:v>
                </c:pt>
                <c:pt idx="3">
                  <c:v>13.2</c:v>
                </c:pt>
                <c:pt idx="4">
                  <c:v>17.7</c:v>
                </c:pt>
                <c:pt idx="5">
                  <c:v>22.2</c:v>
                </c:pt>
                <c:pt idx="6">
                  <c:v>26.2</c:v>
                </c:pt>
                <c:pt idx="7">
                  <c:v>25.4</c:v>
                </c:pt>
                <c:pt idx="8">
                  <c:v>22.1</c:v>
                </c:pt>
                <c:pt idx="9">
                  <c:v>17.399999999999999</c:v>
                </c:pt>
                <c:pt idx="10">
                  <c:v>10.4</c:v>
                </c:pt>
                <c:pt idx="11">
                  <c:v>3.3</c:v>
                </c:pt>
              </c:numCache>
            </c:numRef>
          </c:val>
          <c:smooth val="0"/>
          <c:extLst>
            <c:ext xmlns:c16="http://schemas.microsoft.com/office/drawing/2014/chart" uri="{C3380CC4-5D6E-409C-BE32-E72D297353CC}">
              <c16:uniqueId val="{00000004-3040-4F4A-BEB5-8986251F2877}"/>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numRef>
              <c:f>最高最低!$I$509:$I$520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最高最低!$O$509:$O$520</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3040-4F4A-BEB5-8986251F2877}"/>
            </c:ext>
          </c:extLst>
        </c:ser>
        <c:dLbls>
          <c:showLegendKey val="0"/>
          <c:showVal val="0"/>
          <c:showCatName val="0"/>
          <c:showSerName val="0"/>
          <c:showPercent val="0"/>
          <c:showBubbleSize val="0"/>
        </c:dLbls>
        <c:smooth val="0"/>
        <c:axId val="282234415"/>
        <c:axId val="81378735"/>
      </c:lineChart>
      <c:dateAx>
        <c:axId val="282234415"/>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378735"/>
        <c:crosses val="autoZero"/>
        <c:auto val="1"/>
        <c:lblOffset val="100"/>
        <c:baseTimeUnit val="months"/>
      </c:dateAx>
      <c:valAx>
        <c:axId val="81378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2234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六厩２０２２年</a:t>
            </a:r>
            <a:endParaRPr lang="ja-JP" altLang="en-US" sz="1400"/>
          </a:p>
        </c:rich>
      </c:tx>
      <c:layout>
        <c:manualLayout>
          <c:xMode val="edge"/>
          <c:yMode val="edge"/>
          <c:x val="0.17060411198600176"/>
          <c:y val="4.53514739229024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195044426786103E-2"/>
          <c:w val="0.91605253573399648"/>
          <c:h val="0.94960991114642779"/>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最高最低!$I$521:$I$532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最高最低!$J$521:$J$532</c:f>
              <c:numCache>
                <c:formatCode>General</c:formatCode>
                <c:ptCount val="12"/>
                <c:pt idx="0">
                  <c:v>-5.7</c:v>
                </c:pt>
                <c:pt idx="1">
                  <c:v>-5.7</c:v>
                </c:pt>
                <c:pt idx="2">
                  <c:v>0.7</c:v>
                </c:pt>
                <c:pt idx="3">
                  <c:v>8.1</c:v>
                </c:pt>
                <c:pt idx="4">
                  <c:v>11.1</c:v>
                </c:pt>
                <c:pt idx="5">
                  <c:v>16.8</c:v>
                </c:pt>
                <c:pt idx="6">
                  <c:v>20.6</c:v>
                </c:pt>
                <c:pt idx="7">
                  <c:v>21.1</c:v>
                </c:pt>
                <c:pt idx="8">
                  <c:v>18.600000000000001</c:v>
                </c:pt>
                <c:pt idx="9">
                  <c:v>9.1999999999999993</c:v>
                </c:pt>
                <c:pt idx="10">
                  <c:v>5.3</c:v>
                </c:pt>
                <c:pt idx="11">
                  <c:v>-2.2999999999999998</c:v>
                </c:pt>
              </c:numCache>
            </c:numRef>
          </c:val>
          <c:smooth val="0"/>
          <c:extLst>
            <c:ext xmlns:c16="http://schemas.microsoft.com/office/drawing/2014/chart" uri="{C3380CC4-5D6E-409C-BE32-E72D297353CC}">
              <c16:uniqueId val="{00000000-D2AF-447A-88ED-E5D20B7262DA}"/>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最高最低!$I$521:$I$532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最高最低!$K$521:$K$532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D2AF-447A-88ED-E5D20B7262DA}"/>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最高最低!$I$521:$I$532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最高最低!$L$521:$L$532</c:f>
              <c:numCache>
                <c:formatCode>General</c:formatCode>
                <c:ptCount val="12"/>
                <c:pt idx="0">
                  <c:v>-12.4</c:v>
                </c:pt>
                <c:pt idx="1">
                  <c:v>-12.4</c:v>
                </c:pt>
                <c:pt idx="2">
                  <c:v>-5.7</c:v>
                </c:pt>
                <c:pt idx="3">
                  <c:v>0.4</c:v>
                </c:pt>
                <c:pt idx="4">
                  <c:v>3.1</c:v>
                </c:pt>
                <c:pt idx="5">
                  <c:v>11.1</c:v>
                </c:pt>
                <c:pt idx="6">
                  <c:v>16.100000000000001</c:v>
                </c:pt>
                <c:pt idx="7">
                  <c:v>17.2</c:v>
                </c:pt>
                <c:pt idx="8">
                  <c:v>14.8</c:v>
                </c:pt>
                <c:pt idx="9">
                  <c:v>3.7</c:v>
                </c:pt>
                <c:pt idx="10">
                  <c:v>-0.7</c:v>
                </c:pt>
                <c:pt idx="11">
                  <c:v>-7.2</c:v>
                </c:pt>
              </c:numCache>
            </c:numRef>
          </c:val>
          <c:smooth val="0"/>
          <c:extLst>
            <c:ext xmlns:c16="http://schemas.microsoft.com/office/drawing/2014/chart" uri="{C3380CC4-5D6E-409C-BE32-E72D297353CC}">
              <c16:uniqueId val="{00000002-D2AF-447A-88ED-E5D20B7262DA}"/>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numRef>
              <c:f>最高最低!$I$521:$I$532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最高最低!$M$521:$M$532</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D2AF-447A-88ED-E5D20B7262DA}"/>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最高最低!$I$521:$I$532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最高最低!$N$521:$N$532</c:f>
              <c:numCache>
                <c:formatCode>General</c:formatCode>
                <c:ptCount val="12"/>
                <c:pt idx="0">
                  <c:v>-0.6</c:v>
                </c:pt>
                <c:pt idx="1">
                  <c:v>-0.2</c:v>
                </c:pt>
                <c:pt idx="2">
                  <c:v>7.1</c:v>
                </c:pt>
                <c:pt idx="3">
                  <c:v>15.7</c:v>
                </c:pt>
                <c:pt idx="4">
                  <c:v>18.600000000000001</c:v>
                </c:pt>
                <c:pt idx="5">
                  <c:v>22.7</c:v>
                </c:pt>
                <c:pt idx="6">
                  <c:v>26.3</c:v>
                </c:pt>
                <c:pt idx="7">
                  <c:v>26.2</c:v>
                </c:pt>
                <c:pt idx="8">
                  <c:v>24.1</c:v>
                </c:pt>
                <c:pt idx="9">
                  <c:v>16.100000000000001</c:v>
                </c:pt>
                <c:pt idx="10">
                  <c:v>12.6</c:v>
                </c:pt>
                <c:pt idx="11">
                  <c:v>2.2999999999999998</c:v>
                </c:pt>
              </c:numCache>
            </c:numRef>
          </c:val>
          <c:smooth val="0"/>
          <c:extLst>
            <c:ext xmlns:c16="http://schemas.microsoft.com/office/drawing/2014/chart" uri="{C3380CC4-5D6E-409C-BE32-E72D297353CC}">
              <c16:uniqueId val="{00000004-D2AF-447A-88ED-E5D20B7262DA}"/>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numRef>
              <c:f>最高最低!$I$521:$I$532</c:f>
              <c:numCache>
                <c:formatCode>d\-mmm</c:formatCode>
                <c:ptCount val="12"/>
                <c:pt idx="0">
                  <c:v>44948</c:v>
                </c:pt>
                <c:pt idx="1">
                  <c:v>44979</c:v>
                </c:pt>
                <c:pt idx="2">
                  <c:v>45007</c:v>
                </c:pt>
                <c:pt idx="3">
                  <c:v>45038</c:v>
                </c:pt>
                <c:pt idx="4">
                  <c:v>45068</c:v>
                </c:pt>
                <c:pt idx="5">
                  <c:v>45099</c:v>
                </c:pt>
                <c:pt idx="6">
                  <c:v>45129</c:v>
                </c:pt>
                <c:pt idx="7">
                  <c:v>45160</c:v>
                </c:pt>
                <c:pt idx="8">
                  <c:v>45191</c:v>
                </c:pt>
                <c:pt idx="9">
                  <c:v>45221</c:v>
                </c:pt>
                <c:pt idx="10">
                  <c:v>45252</c:v>
                </c:pt>
                <c:pt idx="11">
                  <c:v>45282</c:v>
                </c:pt>
              </c:numCache>
            </c:numRef>
          </c:cat>
          <c:val>
            <c:numRef>
              <c:f>最高最低!$O$521:$O$532</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D2AF-447A-88ED-E5D20B7262DA}"/>
            </c:ext>
          </c:extLst>
        </c:ser>
        <c:dLbls>
          <c:showLegendKey val="0"/>
          <c:showVal val="0"/>
          <c:showCatName val="0"/>
          <c:showSerName val="0"/>
          <c:showPercent val="0"/>
          <c:showBubbleSize val="0"/>
        </c:dLbls>
        <c:smooth val="0"/>
        <c:axId val="282219103"/>
        <c:axId val="80191375"/>
      </c:lineChart>
      <c:dateAx>
        <c:axId val="28221910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191375"/>
        <c:crosses val="autoZero"/>
        <c:auto val="1"/>
        <c:lblOffset val="100"/>
        <c:baseTimeUnit val="months"/>
      </c:dateAx>
      <c:valAx>
        <c:axId val="801913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2219103"/>
        <c:crosses val="autoZero"/>
        <c:crossBetween val="between"/>
      </c:valAx>
      <c:spPr>
        <a:noFill/>
        <a:ln>
          <a:noFill/>
        </a:ln>
        <a:effectLst/>
      </c:spPr>
    </c:plotArea>
    <c:legend>
      <c:legendPos val="b"/>
      <c:layout>
        <c:manualLayout>
          <c:xMode val="edge"/>
          <c:yMode val="edge"/>
          <c:x val="0.15277777777777779"/>
          <c:y val="0.80101987251593554"/>
          <c:w val="0.83888888888888891"/>
          <c:h val="0.171769243130322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六厩１９７９年</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ltLang="en-US"/>
          </a:p>
        </c:rich>
      </c:tx>
      <c:layout>
        <c:manualLayout>
          <c:xMode val="edge"/>
          <c:yMode val="edge"/>
          <c:x val="0.11056264407141048"/>
          <c:y val="3.184798054941112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701159230096237E-2"/>
          <c:y val="3.7353464412233341E-2"/>
          <c:w val="0.89521062992125988"/>
          <c:h val="0.94106492582336831"/>
        </c:manualLayout>
      </c:layout>
      <c:lineChart>
        <c:grouping val="standard"/>
        <c:varyColors val="0"/>
        <c:ser>
          <c:idx val="0"/>
          <c:order val="0"/>
          <c:tx>
            <c:strRef>
              <c:f>最高最低!$J$1:$J$2</c:f>
              <c:strCache>
                <c:ptCount val="2"/>
                <c:pt idx="0">
                  <c:v>六厩</c:v>
                </c:pt>
                <c:pt idx="1">
                  <c:v>月気温</c:v>
                </c:pt>
              </c:strCache>
            </c:strRef>
          </c:tx>
          <c:spPr>
            <a:ln w="28575" cap="rnd">
              <a:solidFill>
                <a:schemeClr val="accent1"/>
              </a:solidFill>
              <a:round/>
            </a:ln>
            <a:effectLst/>
          </c:spPr>
          <c:marker>
            <c:symbol val="none"/>
          </c:marker>
          <c:cat>
            <c:numRef>
              <c:f>最高最低!$I$5:$I$16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最高最低!$J$5:$J$16</c:f>
              <c:numCache>
                <c:formatCode>General</c:formatCode>
                <c:ptCount val="12"/>
                <c:pt idx="0">
                  <c:v>-3.5</c:v>
                </c:pt>
                <c:pt idx="1">
                  <c:v>-1.8</c:v>
                </c:pt>
                <c:pt idx="2">
                  <c:v>-0.8</c:v>
                </c:pt>
                <c:pt idx="3">
                  <c:v>5.0999999999999996</c:v>
                </c:pt>
                <c:pt idx="4">
                  <c:v>8.9</c:v>
                </c:pt>
                <c:pt idx="5">
                  <c:v>16.399999999999999</c:v>
                </c:pt>
                <c:pt idx="6">
                  <c:v>18.100000000000001</c:v>
                </c:pt>
                <c:pt idx="7">
                  <c:v>19.8</c:v>
                </c:pt>
                <c:pt idx="8">
                  <c:v>16.2</c:v>
                </c:pt>
                <c:pt idx="9">
                  <c:v>9.4</c:v>
                </c:pt>
                <c:pt idx="10">
                  <c:v>4.8</c:v>
                </c:pt>
                <c:pt idx="11">
                  <c:v>-0.8</c:v>
                </c:pt>
              </c:numCache>
            </c:numRef>
          </c:val>
          <c:smooth val="0"/>
          <c:extLst>
            <c:ext xmlns:c16="http://schemas.microsoft.com/office/drawing/2014/chart" uri="{C3380CC4-5D6E-409C-BE32-E72D297353CC}">
              <c16:uniqueId val="{00000000-B432-455A-A221-35B42464F877}"/>
            </c:ext>
          </c:extLst>
        </c:ser>
        <c:ser>
          <c:idx val="1"/>
          <c:order val="1"/>
          <c:tx>
            <c:strRef>
              <c:f>最高最低!$K$1:$K$2</c:f>
              <c:strCache>
                <c:ptCount val="2"/>
                <c:pt idx="0">
                  <c:v>六厩</c:v>
                </c:pt>
                <c:pt idx="1">
                  <c:v>月平均</c:v>
                </c:pt>
              </c:strCache>
            </c:strRef>
          </c:tx>
          <c:spPr>
            <a:ln w="28575" cap="rnd">
              <a:solidFill>
                <a:schemeClr val="accent2"/>
              </a:solidFill>
              <a:round/>
            </a:ln>
            <a:effectLst/>
          </c:spPr>
          <c:marker>
            <c:symbol val="none"/>
          </c:marker>
          <c:cat>
            <c:numRef>
              <c:f>最高最低!$I$5:$I$16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最高最低!$K$5:$K$16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B432-455A-A221-35B42464F877}"/>
            </c:ext>
          </c:extLst>
        </c:ser>
        <c:ser>
          <c:idx val="2"/>
          <c:order val="2"/>
          <c:tx>
            <c:strRef>
              <c:f>最高最低!$L$1:$L$2</c:f>
              <c:strCache>
                <c:ptCount val="2"/>
                <c:pt idx="0">
                  <c:v>六厩</c:v>
                </c:pt>
                <c:pt idx="1">
                  <c:v>最低気温</c:v>
                </c:pt>
              </c:strCache>
            </c:strRef>
          </c:tx>
          <c:spPr>
            <a:ln w="28575" cap="rnd">
              <a:solidFill>
                <a:schemeClr val="accent3"/>
              </a:solidFill>
              <a:round/>
            </a:ln>
            <a:effectLst/>
          </c:spPr>
          <c:marker>
            <c:symbol val="none"/>
          </c:marker>
          <c:cat>
            <c:numRef>
              <c:f>最高最低!$I$5:$I$16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最高最低!$L$5:$L$16</c:f>
              <c:numCache>
                <c:formatCode>General</c:formatCode>
                <c:ptCount val="12"/>
                <c:pt idx="0">
                  <c:v>-9.6999999999999993</c:v>
                </c:pt>
                <c:pt idx="1">
                  <c:v>-8</c:v>
                </c:pt>
                <c:pt idx="2">
                  <c:v>-7.2</c:v>
                </c:pt>
                <c:pt idx="3">
                  <c:v>-1</c:v>
                </c:pt>
                <c:pt idx="4">
                  <c:v>0.4</c:v>
                </c:pt>
                <c:pt idx="5">
                  <c:v>12</c:v>
                </c:pt>
                <c:pt idx="6">
                  <c:v>12.7</c:v>
                </c:pt>
                <c:pt idx="7">
                  <c:v>14.9</c:v>
                </c:pt>
                <c:pt idx="8">
                  <c:v>11.4</c:v>
                </c:pt>
                <c:pt idx="9">
                  <c:v>3.4</c:v>
                </c:pt>
                <c:pt idx="10">
                  <c:v>-0.9</c:v>
                </c:pt>
                <c:pt idx="11">
                  <c:v>-6.3</c:v>
                </c:pt>
              </c:numCache>
            </c:numRef>
          </c:val>
          <c:smooth val="0"/>
          <c:extLst>
            <c:ext xmlns:c16="http://schemas.microsoft.com/office/drawing/2014/chart" uri="{C3380CC4-5D6E-409C-BE32-E72D297353CC}">
              <c16:uniqueId val="{00000002-B432-455A-A221-35B42464F877}"/>
            </c:ext>
          </c:extLst>
        </c:ser>
        <c:ser>
          <c:idx val="4"/>
          <c:order val="4"/>
          <c:tx>
            <c:strRef>
              <c:f>最高最低!$N$1:$N$2</c:f>
              <c:strCache>
                <c:ptCount val="2"/>
                <c:pt idx="0">
                  <c:v>六厩</c:v>
                </c:pt>
                <c:pt idx="1">
                  <c:v>最高気温</c:v>
                </c:pt>
              </c:strCache>
            </c:strRef>
          </c:tx>
          <c:spPr>
            <a:ln w="28575" cap="rnd">
              <a:solidFill>
                <a:schemeClr val="accent5"/>
              </a:solidFill>
              <a:round/>
            </a:ln>
            <a:effectLst/>
          </c:spPr>
          <c:marker>
            <c:symbol val="none"/>
          </c:marker>
          <c:cat>
            <c:numRef>
              <c:f>最高最低!$I$5:$I$16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最高最低!$N$5:$N$16</c:f>
              <c:numCache>
                <c:formatCode>General</c:formatCode>
                <c:ptCount val="12"/>
                <c:pt idx="0">
                  <c:v>1.8</c:v>
                </c:pt>
                <c:pt idx="1">
                  <c:v>3.3</c:v>
                </c:pt>
                <c:pt idx="2">
                  <c:v>4.8</c:v>
                </c:pt>
                <c:pt idx="3">
                  <c:v>10.8</c:v>
                </c:pt>
                <c:pt idx="4">
                  <c:v>16.399999999999999</c:v>
                </c:pt>
                <c:pt idx="5">
                  <c:v>20.9</c:v>
                </c:pt>
                <c:pt idx="6">
                  <c:v>23.1</c:v>
                </c:pt>
                <c:pt idx="7">
                  <c:v>25</c:v>
                </c:pt>
                <c:pt idx="8">
                  <c:v>20.7</c:v>
                </c:pt>
                <c:pt idx="9">
                  <c:v>16.7</c:v>
                </c:pt>
                <c:pt idx="10">
                  <c:v>10.9</c:v>
                </c:pt>
                <c:pt idx="11">
                  <c:v>4.8</c:v>
                </c:pt>
              </c:numCache>
            </c:numRef>
          </c:val>
          <c:smooth val="0"/>
          <c:extLst>
            <c:ext xmlns:c16="http://schemas.microsoft.com/office/drawing/2014/chart" uri="{C3380CC4-5D6E-409C-BE32-E72D297353CC}">
              <c16:uniqueId val="{00000004-B432-455A-A221-35B42464F877}"/>
            </c:ext>
          </c:extLst>
        </c:ser>
        <c:dLbls>
          <c:showLegendKey val="0"/>
          <c:showVal val="0"/>
          <c:showCatName val="0"/>
          <c:showSerName val="0"/>
          <c:showPercent val="0"/>
          <c:showBubbleSize val="0"/>
        </c:dLbls>
        <c:smooth val="0"/>
        <c:axId val="223604223"/>
        <c:axId val="178295103"/>
        <c:extLst>
          <c:ext xmlns:c15="http://schemas.microsoft.com/office/drawing/2012/chart" uri="{02D57815-91ED-43cb-92C2-25804820EDAC}">
            <c15:filteredLineSeries>
              <c15:ser>
                <c:idx val="3"/>
                <c:order val="3"/>
                <c:tx>
                  <c:strRef>
                    <c:extLst>
                      <c:ext uri="{02D57815-91ED-43cb-92C2-25804820EDAC}">
                        <c15:formulaRef>
                          <c15:sqref>最高最低!$M$1:$M$2</c15:sqref>
                        </c15:formulaRef>
                      </c:ext>
                    </c:extLst>
                    <c:strCache>
                      <c:ptCount val="2"/>
                      <c:pt idx="0">
                        <c:v>六厩</c:v>
                      </c:pt>
                      <c:pt idx="1">
                        <c:v>最低気温の平均</c:v>
                      </c:pt>
                    </c:strCache>
                  </c:strRef>
                </c:tx>
                <c:spPr>
                  <a:ln w="28575" cap="rnd">
                    <a:solidFill>
                      <a:schemeClr val="accent4"/>
                    </a:solidFill>
                    <a:round/>
                  </a:ln>
                  <a:effectLst/>
                </c:spPr>
                <c:marker>
                  <c:symbol val="none"/>
                </c:marker>
                <c:cat>
                  <c:numRef>
                    <c:extLst>
                      <c:ext uri="{02D57815-91ED-43cb-92C2-25804820EDAC}">
                        <c15:formulaRef>
                          <c15:sqref>最高最低!$I$5:$I$16</c15:sqref>
                        </c15:formulaRef>
                      </c:ext>
                    </c:extLst>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extLst>
                      <c:ext uri="{02D57815-91ED-43cb-92C2-25804820EDAC}">
                        <c15:formulaRef>
                          <c15:sqref>最高最低!$M$5:$M$16</c15:sqref>
                        </c15:formulaRef>
                      </c:ext>
                    </c:extLst>
                    <c:numCache>
                      <c:formatCode>General</c:formatCode>
                      <c:ptCount val="12"/>
                    </c:numCache>
                  </c:numRef>
                </c:val>
                <c:smooth val="0"/>
                <c:extLst>
                  <c:ext xmlns:c16="http://schemas.microsoft.com/office/drawing/2014/chart" uri="{C3380CC4-5D6E-409C-BE32-E72D297353CC}">
                    <c16:uniqueId val="{00000003-B432-455A-A221-35B42464F877}"/>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最高最低!$O$1:$O$2</c15:sqref>
                        </c15:formulaRef>
                      </c:ext>
                    </c:extLst>
                    <c:strCache>
                      <c:ptCount val="2"/>
                      <c:pt idx="0">
                        <c:v>六厩</c:v>
                      </c:pt>
                      <c:pt idx="1">
                        <c:v>最高気温の平均</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最高最低!$I$5:$I$16</c15:sqref>
                        </c15:formulaRef>
                      </c:ext>
                    </c:extLst>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extLst xmlns:c15="http://schemas.microsoft.com/office/drawing/2012/chart">
                      <c:ext xmlns:c15="http://schemas.microsoft.com/office/drawing/2012/chart" uri="{02D57815-91ED-43cb-92C2-25804820EDAC}">
                        <c15:formulaRef>
                          <c15:sqref>最高最低!$O$5:$O$16</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5-B432-455A-A221-35B42464F877}"/>
                  </c:ext>
                </c:extLst>
              </c15:ser>
            </c15:filteredLineSeries>
          </c:ext>
        </c:extLst>
      </c:lineChart>
      <c:dateAx>
        <c:axId val="22360422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8295103"/>
        <c:crosses val="autoZero"/>
        <c:auto val="1"/>
        <c:lblOffset val="100"/>
        <c:baseTimeUnit val="months"/>
      </c:dateAx>
      <c:valAx>
        <c:axId val="1782951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3604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長滝１９８０年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4560411198600176"/>
          <c:y val="9.2592592592592587E-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6.3122703412073503E-2"/>
          <c:y val="2.9768518518518517E-2"/>
          <c:w val="0.93409951881014874"/>
          <c:h val="0.94303186060075828"/>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最高最低!$A$17:$A$28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最高最低!$B$17:$B$28</c:f>
              <c:numCache>
                <c:formatCode>General</c:formatCode>
                <c:ptCount val="12"/>
                <c:pt idx="0">
                  <c:v>-1</c:v>
                </c:pt>
                <c:pt idx="1">
                  <c:v>-1.8</c:v>
                </c:pt>
                <c:pt idx="2">
                  <c:v>2.6</c:v>
                </c:pt>
                <c:pt idx="3">
                  <c:v>8.3000000000000007</c:v>
                </c:pt>
                <c:pt idx="4">
                  <c:v>14.4</c:v>
                </c:pt>
                <c:pt idx="5">
                  <c:v>19.2</c:v>
                </c:pt>
                <c:pt idx="6">
                  <c:v>20.399999999999999</c:v>
                </c:pt>
                <c:pt idx="7">
                  <c:v>21.4</c:v>
                </c:pt>
                <c:pt idx="8">
                  <c:v>18.100000000000001</c:v>
                </c:pt>
                <c:pt idx="9">
                  <c:v>12.6</c:v>
                </c:pt>
                <c:pt idx="10">
                  <c:v>7.6</c:v>
                </c:pt>
                <c:pt idx="11">
                  <c:v>0.5</c:v>
                </c:pt>
              </c:numCache>
            </c:numRef>
          </c:val>
          <c:smooth val="0"/>
          <c:extLst>
            <c:ext xmlns:c16="http://schemas.microsoft.com/office/drawing/2014/chart" uri="{C3380CC4-5D6E-409C-BE32-E72D297353CC}">
              <c16:uniqueId val="{00000000-6F14-400D-A5C5-ED6DA0AD0077}"/>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最高最低!$A$17:$A$28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最高最低!$C$17:$C$28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6F14-400D-A5C5-ED6DA0AD0077}"/>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最高最低!$A$17:$A$28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最高最低!$D$17:$D$28</c:f>
              <c:numCache>
                <c:formatCode>General</c:formatCode>
                <c:ptCount val="12"/>
                <c:pt idx="0">
                  <c:v>-4.4000000000000004</c:v>
                </c:pt>
                <c:pt idx="1">
                  <c:v>-5.0999999999999996</c:v>
                </c:pt>
                <c:pt idx="2">
                  <c:v>-1.4</c:v>
                </c:pt>
                <c:pt idx="3">
                  <c:v>3.3</c:v>
                </c:pt>
                <c:pt idx="4">
                  <c:v>8.6</c:v>
                </c:pt>
                <c:pt idx="5">
                  <c:v>14.7</c:v>
                </c:pt>
                <c:pt idx="6">
                  <c:v>17.2</c:v>
                </c:pt>
                <c:pt idx="7">
                  <c:v>18.5</c:v>
                </c:pt>
                <c:pt idx="8">
                  <c:v>13.8</c:v>
                </c:pt>
                <c:pt idx="9">
                  <c:v>9.1</c:v>
                </c:pt>
                <c:pt idx="10">
                  <c:v>3.1</c:v>
                </c:pt>
                <c:pt idx="11">
                  <c:v>-2.4</c:v>
                </c:pt>
              </c:numCache>
            </c:numRef>
          </c:val>
          <c:smooth val="0"/>
          <c:extLst>
            <c:ext xmlns:c16="http://schemas.microsoft.com/office/drawing/2014/chart" uri="{C3380CC4-5D6E-409C-BE32-E72D297353CC}">
              <c16:uniqueId val="{00000002-6F14-400D-A5C5-ED6DA0AD0077}"/>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最高最低!$A$17:$A$28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最高最低!$F$17:$F$28</c:f>
              <c:numCache>
                <c:formatCode>General</c:formatCode>
                <c:ptCount val="12"/>
                <c:pt idx="0">
                  <c:v>2.7</c:v>
                </c:pt>
                <c:pt idx="1">
                  <c:v>1.6</c:v>
                </c:pt>
                <c:pt idx="2">
                  <c:v>7.5</c:v>
                </c:pt>
                <c:pt idx="3">
                  <c:v>13.3</c:v>
                </c:pt>
                <c:pt idx="4">
                  <c:v>20.3</c:v>
                </c:pt>
                <c:pt idx="5">
                  <c:v>24.3</c:v>
                </c:pt>
                <c:pt idx="6">
                  <c:v>24.4</c:v>
                </c:pt>
                <c:pt idx="7">
                  <c:v>25.5</c:v>
                </c:pt>
                <c:pt idx="8">
                  <c:v>23</c:v>
                </c:pt>
                <c:pt idx="9">
                  <c:v>17.100000000000001</c:v>
                </c:pt>
                <c:pt idx="10">
                  <c:v>13.4</c:v>
                </c:pt>
                <c:pt idx="11">
                  <c:v>3.9</c:v>
                </c:pt>
              </c:numCache>
            </c:numRef>
          </c:val>
          <c:smooth val="0"/>
          <c:extLst>
            <c:ext xmlns:c16="http://schemas.microsoft.com/office/drawing/2014/chart" uri="{C3380CC4-5D6E-409C-BE32-E72D297353CC}">
              <c16:uniqueId val="{00000004-6F14-400D-A5C5-ED6DA0AD0077}"/>
            </c:ext>
          </c:extLst>
        </c:ser>
        <c:dLbls>
          <c:showLegendKey val="0"/>
          <c:showVal val="0"/>
          <c:showCatName val="0"/>
          <c:showSerName val="0"/>
          <c:showPercent val="0"/>
          <c:showBubbleSize val="0"/>
        </c:dLbls>
        <c:smooth val="0"/>
        <c:axId val="156591695"/>
        <c:axId val="178288335"/>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最高最低!$A$17:$A$28</c15:sqref>
                        </c15:formulaRef>
                      </c:ext>
                    </c:extLst>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extLst>
                      <c:ext uri="{02D57815-91ED-43cb-92C2-25804820EDAC}">
                        <c15:formulaRef>
                          <c15:sqref>最高最低!$E$17:$E$28</c15:sqref>
                        </c15:formulaRef>
                      </c:ext>
                    </c:extLst>
                    <c:numCache>
                      <c:formatCode>General</c:formatCode>
                      <c:ptCount val="12"/>
                    </c:numCache>
                  </c:numRef>
                </c:val>
                <c:smooth val="0"/>
                <c:extLst>
                  <c:ext xmlns:c16="http://schemas.microsoft.com/office/drawing/2014/chart" uri="{C3380CC4-5D6E-409C-BE32-E72D297353CC}">
                    <c16:uniqueId val="{00000003-6F14-400D-A5C5-ED6DA0AD0077}"/>
                  </c:ext>
                </c:extLst>
              </c15:ser>
            </c15:filteredLineSeries>
          </c:ext>
        </c:extLst>
      </c:lineChart>
      <c:dateAx>
        <c:axId val="15659169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8288335"/>
        <c:crosses val="autoZero"/>
        <c:auto val="1"/>
        <c:lblOffset val="100"/>
        <c:baseTimeUnit val="months"/>
      </c:dateAx>
      <c:valAx>
        <c:axId val="1782883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591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六厩１９８０年</a:t>
            </a:r>
            <a:endParaRPr lang="ja-JP" altLang="en-US"/>
          </a:p>
        </c:rich>
      </c:tx>
      <c:layout>
        <c:manualLayout>
          <c:xMode val="edge"/>
          <c:yMode val="edge"/>
          <c:x val="5.3527172724691589E-2"/>
          <c:y val="2.74999909776932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939749035515408"/>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最高最低!$I$17:$I$28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最高最低!$J$17:$J$28</c:f>
              <c:numCache>
                <c:formatCode>General</c:formatCode>
                <c:ptCount val="12"/>
                <c:pt idx="0">
                  <c:v>-4.8</c:v>
                </c:pt>
                <c:pt idx="1">
                  <c:v>-6.2</c:v>
                </c:pt>
                <c:pt idx="2">
                  <c:v>-1.7</c:v>
                </c:pt>
                <c:pt idx="3">
                  <c:v>4.4000000000000004</c:v>
                </c:pt>
                <c:pt idx="4">
                  <c:v>10.9</c:v>
                </c:pt>
                <c:pt idx="5">
                  <c:v>15.9</c:v>
                </c:pt>
                <c:pt idx="6">
                  <c:v>17.7</c:v>
                </c:pt>
                <c:pt idx="7">
                  <c:v>18.8</c:v>
                </c:pt>
                <c:pt idx="8">
                  <c:v>14.7</c:v>
                </c:pt>
                <c:pt idx="9">
                  <c:v>9.1</c:v>
                </c:pt>
                <c:pt idx="10">
                  <c:v>3.3</c:v>
                </c:pt>
                <c:pt idx="11">
                  <c:v>-3.8</c:v>
                </c:pt>
              </c:numCache>
            </c:numRef>
          </c:val>
          <c:smooth val="0"/>
          <c:extLst>
            <c:ext xmlns:c16="http://schemas.microsoft.com/office/drawing/2014/chart" uri="{C3380CC4-5D6E-409C-BE32-E72D297353CC}">
              <c16:uniqueId val="{00000000-8EEC-48D3-9AD3-CF51D2247ADB}"/>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最高最低!$I$17:$I$28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最高最低!$K$17:$K$28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8EEC-48D3-9AD3-CF51D2247ADB}"/>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最高最低!$I$17:$I$28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最高最低!$L$17:$L$28</c:f>
              <c:numCache>
                <c:formatCode>General</c:formatCode>
                <c:ptCount val="12"/>
                <c:pt idx="0">
                  <c:v>-10.5</c:v>
                </c:pt>
                <c:pt idx="1">
                  <c:v>-11.8</c:v>
                </c:pt>
                <c:pt idx="2">
                  <c:v>-7.7</c:v>
                </c:pt>
                <c:pt idx="3">
                  <c:v>-2.1</c:v>
                </c:pt>
                <c:pt idx="4">
                  <c:v>2.7</c:v>
                </c:pt>
                <c:pt idx="5">
                  <c:v>10</c:v>
                </c:pt>
                <c:pt idx="6">
                  <c:v>13.3</c:v>
                </c:pt>
                <c:pt idx="7">
                  <c:v>15.2</c:v>
                </c:pt>
                <c:pt idx="8">
                  <c:v>9.6999999999999993</c:v>
                </c:pt>
                <c:pt idx="9">
                  <c:v>4.8</c:v>
                </c:pt>
                <c:pt idx="10">
                  <c:v>-2.8</c:v>
                </c:pt>
                <c:pt idx="11">
                  <c:v>-9.1</c:v>
                </c:pt>
              </c:numCache>
            </c:numRef>
          </c:val>
          <c:smooth val="0"/>
          <c:extLst>
            <c:ext xmlns:c16="http://schemas.microsoft.com/office/drawing/2014/chart" uri="{C3380CC4-5D6E-409C-BE32-E72D297353CC}">
              <c16:uniqueId val="{00000002-8EEC-48D3-9AD3-CF51D2247ADB}"/>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最高最低!$I$17:$I$28</c:f>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f>最高最低!$N$17:$N$28</c:f>
              <c:numCache>
                <c:formatCode>General</c:formatCode>
                <c:ptCount val="12"/>
                <c:pt idx="0">
                  <c:v>-0.3</c:v>
                </c:pt>
                <c:pt idx="1">
                  <c:v>-2.2000000000000002</c:v>
                </c:pt>
                <c:pt idx="2">
                  <c:v>3.4</c:v>
                </c:pt>
                <c:pt idx="3">
                  <c:v>10</c:v>
                </c:pt>
                <c:pt idx="4">
                  <c:v>17.3</c:v>
                </c:pt>
                <c:pt idx="5">
                  <c:v>21.1</c:v>
                </c:pt>
                <c:pt idx="6">
                  <c:v>21.9</c:v>
                </c:pt>
                <c:pt idx="7">
                  <c:v>22.8</c:v>
                </c:pt>
                <c:pt idx="8">
                  <c:v>19.600000000000001</c:v>
                </c:pt>
                <c:pt idx="9">
                  <c:v>13.9</c:v>
                </c:pt>
                <c:pt idx="10">
                  <c:v>10.4</c:v>
                </c:pt>
                <c:pt idx="11">
                  <c:v>0.3</c:v>
                </c:pt>
              </c:numCache>
            </c:numRef>
          </c:val>
          <c:smooth val="0"/>
          <c:extLst>
            <c:ext xmlns:c16="http://schemas.microsoft.com/office/drawing/2014/chart" uri="{C3380CC4-5D6E-409C-BE32-E72D297353CC}">
              <c16:uniqueId val="{00000004-8EEC-48D3-9AD3-CF51D2247ADB}"/>
            </c:ext>
          </c:extLst>
        </c:ser>
        <c:dLbls>
          <c:showLegendKey val="0"/>
          <c:showVal val="0"/>
          <c:showCatName val="0"/>
          <c:showSerName val="0"/>
          <c:showPercent val="0"/>
          <c:showBubbleSize val="0"/>
        </c:dLbls>
        <c:smooth val="0"/>
        <c:axId val="1148093760"/>
        <c:axId val="114243336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最高最低!$I$17:$I$28</c15:sqref>
                        </c15:formulaRef>
                      </c:ext>
                    </c:extLst>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extLst>
                      <c:ext uri="{02D57815-91ED-43cb-92C2-25804820EDAC}">
                        <c15:formulaRef>
                          <c15:sqref>最高最低!$M$17:$M$28</c15:sqref>
                        </c15:formulaRef>
                      </c:ext>
                    </c:extLst>
                    <c:numCache>
                      <c:formatCode>General</c:formatCode>
                      <c:ptCount val="12"/>
                    </c:numCache>
                  </c:numRef>
                </c:val>
                <c:smooth val="0"/>
                <c:extLst>
                  <c:ext xmlns:c16="http://schemas.microsoft.com/office/drawing/2014/chart" uri="{C3380CC4-5D6E-409C-BE32-E72D297353CC}">
                    <c16:uniqueId val="{00000003-8EEC-48D3-9AD3-CF51D2247ADB}"/>
                  </c:ext>
                </c:extLst>
              </c15:ser>
            </c15:filteredLineSeries>
            <c15:filteredLineSeries>
              <c15:ser>
                <c:idx val="5"/>
                <c:order val="5"/>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最高最低!$I$17:$I$28</c15:sqref>
                        </c15:formulaRef>
                      </c:ext>
                    </c:extLst>
                    <c:numCache>
                      <c:formatCode>mmm\-yy</c:formatCode>
                      <c:ptCount val="12"/>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numCache>
                  </c:numRef>
                </c:cat>
                <c:val>
                  <c:numRef>
                    <c:extLst xmlns:c15="http://schemas.microsoft.com/office/drawing/2012/chart">
                      <c:ext xmlns:c15="http://schemas.microsoft.com/office/drawing/2012/chart" uri="{02D57815-91ED-43cb-92C2-25804820EDAC}">
                        <c15:formulaRef>
                          <c15:sqref>最高最低!$O$17:$O$28</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5-8EEC-48D3-9AD3-CF51D2247ADB}"/>
                  </c:ext>
                </c:extLst>
              </c15:ser>
            </c15:filteredLineSeries>
          </c:ext>
        </c:extLst>
      </c:lineChart>
      <c:dateAx>
        <c:axId val="1148093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2433360"/>
        <c:crosses val="autoZero"/>
        <c:auto val="1"/>
        <c:lblOffset val="100"/>
        <c:baseTimeUnit val="months"/>
      </c:dateAx>
      <c:valAx>
        <c:axId val="1142433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809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六厩１９８１年</a:t>
            </a:r>
            <a:endParaRPr lang="ja-JP" altLang="en-US"/>
          </a:p>
        </c:rich>
      </c:tx>
      <c:layout>
        <c:manualLayout>
          <c:xMode val="edge"/>
          <c:yMode val="edge"/>
          <c:x val="8.6373139417459832E-2"/>
          <c:y val="4.75675740462326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659658617442866"/>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最高最低!$I$29:$I$40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最高最低!$J$29:$J$40</c:f>
              <c:numCache>
                <c:formatCode>General</c:formatCode>
                <c:ptCount val="12"/>
                <c:pt idx="0">
                  <c:v>-8</c:v>
                </c:pt>
                <c:pt idx="1">
                  <c:v>-7</c:v>
                </c:pt>
                <c:pt idx="2">
                  <c:v>-1.7</c:v>
                </c:pt>
                <c:pt idx="3">
                  <c:v>3.8</c:v>
                </c:pt>
                <c:pt idx="4">
                  <c:v>9.1999999999999993</c:v>
                </c:pt>
                <c:pt idx="5">
                  <c:v>15</c:v>
                </c:pt>
                <c:pt idx="6">
                  <c:v>19.7</c:v>
                </c:pt>
                <c:pt idx="7">
                  <c:v>18.8</c:v>
                </c:pt>
                <c:pt idx="8">
                  <c:v>13.9</c:v>
                </c:pt>
                <c:pt idx="9">
                  <c:v>7.5</c:v>
                </c:pt>
                <c:pt idx="10">
                  <c:v>1.1000000000000001</c:v>
                </c:pt>
                <c:pt idx="11">
                  <c:v>-4</c:v>
                </c:pt>
              </c:numCache>
            </c:numRef>
          </c:val>
          <c:smooth val="0"/>
          <c:extLst>
            <c:ext xmlns:c16="http://schemas.microsoft.com/office/drawing/2014/chart" uri="{C3380CC4-5D6E-409C-BE32-E72D297353CC}">
              <c16:uniqueId val="{00000000-2B97-4315-BBCB-93D3DCABEEC5}"/>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最高最低!$I$29:$I$40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最高最低!$K$29:$K$40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2B97-4315-BBCB-93D3DCABEEC5}"/>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最高最低!$I$29:$I$40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最高最低!$L$29:$L$40</c:f>
              <c:numCache>
                <c:formatCode>General</c:formatCode>
                <c:ptCount val="12"/>
                <c:pt idx="0">
                  <c:v>-14.2</c:v>
                </c:pt>
                <c:pt idx="1">
                  <c:v>-15.4</c:v>
                </c:pt>
                <c:pt idx="2">
                  <c:v>-8.6999999999999993</c:v>
                </c:pt>
                <c:pt idx="3">
                  <c:v>-2.4</c:v>
                </c:pt>
                <c:pt idx="4">
                  <c:v>1.1000000000000001</c:v>
                </c:pt>
                <c:pt idx="5">
                  <c:v>10.199999999999999</c:v>
                </c:pt>
                <c:pt idx="6">
                  <c:v>15.4</c:v>
                </c:pt>
                <c:pt idx="7">
                  <c:v>14</c:v>
                </c:pt>
                <c:pt idx="8">
                  <c:v>8.8000000000000007</c:v>
                </c:pt>
                <c:pt idx="9">
                  <c:v>1.4</c:v>
                </c:pt>
                <c:pt idx="10">
                  <c:v>-4.2</c:v>
                </c:pt>
                <c:pt idx="11">
                  <c:v>-10</c:v>
                </c:pt>
              </c:numCache>
            </c:numRef>
          </c:val>
          <c:smooth val="0"/>
          <c:extLst>
            <c:ext xmlns:c16="http://schemas.microsoft.com/office/drawing/2014/chart" uri="{C3380CC4-5D6E-409C-BE32-E72D297353CC}">
              <c16:uniqueId val="{00000002-2B97-4315-BBCB-93D3DCABEEC5}"/>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最高最低!$I$29:$I$40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最高最低!$N$29:$N$40</c:f>
              <c:numCache>
                <c:formatCode>General</c:formatCode>
                <c:ptCount val="12"/>
                <c:pt idx="0">
                  <c:v>-3.6</c:v>
                </c:pt>
                <c:pt idx="1">
                  <c:v>-1.5</c:v>
                </c:pt>
                <c:pt idx="2">
                  <c:v>4</c:v>
                </c:pt>
                <c:pt idx="3">
                  <c:v>10</c:v>
                </c:pt>
                <c:pt idx="4">
                  <c:v>16.100000000000001</c:v>
                </c:pt>
                <c:pt idx="5">
                  <c:v>19.8</c:v>
                </c:pt>
                <c:pt idx="6">
                  <c:v>24.6</c:v>
                </c:pt>
                <c:pt idx="7">
                  <c:v>23.7</c:v>
                </c:pt>
                <c:pt idx="8">
                  <c:v>19</c:v>
                </c:pt>
                <c:pt idx="9">
                  <c:v>13.7</c:v>
                </c:pt>
                <c:pt idx="10">
                  <c:v>6.1</c:v>
                </c:pt>
                <c:pt idx="11">
                  <c:v>1.7</c:v>
                </c:pt>
              </c:numCache>
            </c:numRef>
          </c:val>
          <c:smooth val="0"/>
          <c:extLst>
            <c:ext xmlns:c16="http://schemas.microsoft.com/office/drawing/2014/chart" uri="{C3380CC4-5D6E-409C-BE32-E72D297353CC}">
              <c16:uniqueId val="{00000004-2B97-4315-BBCB-93D3DCABEEC5}"/>
            </c:ext>
          </c:extLst>
        </c:ser>
        <c:dLbls>
          <c:showLegendKey val="0"/>
          <c:showVal val="0"/>
          <c:showCatName val="0"/>
          <c:showSerName val="0"/>
          <c:showPercent val="0"/>
          <c:showBubbleSize val="0"/>
        </c:dLbls>
        <c:smooth val="0"/>
        <c:axId val="1148247664"/>
        <c:axId val="114242520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最高最低!$I$29:$I$40</c15:sqref>
                        </c15:formulaRef>
                      </c:ext>
                    </c:extLst>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extLst>
                      <c:ext uri="{02D57815-91ED-43cb-92C2-25804820EDAC}">
                        <c15:formulaRef>
                          <c15:sqref>最高最低!$M$29:$M$40</c15:sqref>
                        </c15:formulaRef>
                      </c:ext>
                    </c:extLst>
                    <c:numCache>
                      <c:formatCode>General</c:formatCode>
                      <c:ptCount val="12"/>
                    </c:numCache>
                  </c:numRef>
                </c:val>
                <c:smooth val="0"/>
                <c:extLst>
                  <c:ext xmlns:c16="http://schemas.microsoft.com/office/drawing/2014/chart" uri="{C3380CC4-5D6E-409C-BE32-E72D297353CC}">
                    <c16:uniqueId val="{00000003-2B97-4315-BBCB-93D3DCABEEC5}"/>
                  </c:ext>
                </c:extLst>
              </c15:ser>
            </c15:filteredLineSeries>
            <c15:filteredLineSeries>
              <c15:ser>
                <c:idx val="5"/>
                <c:order val="5"/>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最高最低!$I$29:$I$40</c15:sqref>
                        </c15:formulaRef>
                      </c:ext>
                    </c:extLst>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extLst xmlns:c15="http://schemas.microsoft.com/office/drawing/2012/chart">
                      <c:ext xmlns:c15="http://schemas.microsoft.com/office/drawing/2012/chart" uri="{02D57815-91ED-43cb-92C2-25804820EDAC}">
                        <c15:formulaRef>
                          <c15:sqref>最高最低!$O$29:$O$40</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5-2B97-4315-BBCB-93D3DCABEEC5}"/>
                  </c:ext>
                </c:extLst>
              </c15:ser>
            </c15:filteredLineSeries>
          </c:ext>
        </c:extLst>
      </c:lineChart>
      <c:dateAx>
        <c:axId val="11482476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2425200"/>
        <c:crosses val="autoZero"/>
        <c:auto val="1"/>
        <c:lblOffset val="100"/>
        <c:baseTimeUnit val="months"/>
      </c:dateAx>
      <c:valAx>
        <c:axId val="1142425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824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89374453193351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年平均!$S$1</c:f>
              <c:strCache>
                <c:ptCount val="1"/>
                <c:pt idx="0">
                  <c:v>1955年</c:v>
                </c:pt>
              </c:strCache>
            </c:strRef>
          </c:tx>
          <c:spPr>
            <a:ln w="28575" cap="rnd">
              <a:noFill/>
              <a:round/>
            </a:ln>
            <a:effectLst/>
          </c:spPr>
          <c:marker>
            <c:symbol val="none"/>
          </c:marker>
          <c:cat>
            <c:strRef>
              <c:f>年平均!$R$2:$R$13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年平均!$S$2:$S$13</c:f>
              <c:numCache>
                <c:formatCode>General</c:formatCode>
                <c:ptCount val="12"/>
                <c:pt idx="0">
                  <c:v>-6</c:v>
                </c:pt>
                <c:pt idx="1">
                  <c:v>0.4</c:v>
                </c:pt>
                <c:pt idx="2">
                  <c:v>4.4000000000000004</c:v>
                </c:pt>
                <c:pt idx="3">
                  <c:v>10.5</c:v>
                </c:pt>
                <c:pt idx="4">
                  <c:v>15.6</c:v>
                </c:pt>
                <c:pt idx="5">
                  <c:v>19.7</c:v>
                </c:pt>
                <c:pt idx="6">
                  <c:v>25</c:v>
                </c:pt>
                <c:pt idx="7">
                  <c:v>24</c:v>
                </c:pt>
                <c:pt idx="8">
                  <c:v>21.7</c:v>
                </c:pt>
                <c:pt idx="9">
                  <c:v>15.2</c:v>
                </c:pt>
                <c:pt idx="10">
                  <c:v>9.1</c:v>
                </c:pt>
                <c:pt idx="11">
                  <c:v>3.1</c:v>
                </c:pt>
              </c:numCache>
            </c:numRef>
          </c:val>
          <c:smooth val="0"/>
          <c:extLst>
            <c:ext xmlns:c16="http://schemas.microsoft.com/office/drawing/2014/chart" uri="{C3380CC4-5D6E-409C-BE32-E72D297353CC}">
              <c16:uniqueId val="{00000000-4C39-4E3C-90C5-66DCEF4D378A}"/>
            </c:ext>
          </c:extLst>
        </c:ser>
        <c:ser>
          <c:idx val="1"/>
          <c:order val="1"/>
          <c:tx>
            <c:strRef>
              <c:f>年平均!$T$1</c:f>
              <c:strCache>
                <c:ptCount val="1"/>
                <c:pt idx="0">
                  <c:v>1955年</c:v>
                </c:pt>
              </c:strCache>
            </c:strRef>
          </c:tx>
          <c:spPr>
            <a:ln w="28575" cap="rnd">
              <a:solidFill>
                <a:schemeClr val="accent2"/>
              </a:solidFill>
              <a:round/>
            </a:ln>
            <a:effectLst/>
          </c:spPr>
          <c:marker>
            <c:symbol val="none"/>
          </c:marker>
          <c:cat>
            <c:strRef>
              <c:f>年平均!$R$2:$R$13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年平均!$T$2:$T$13</c:f>
              <c:numCache>
                <c:formatCode>General</c:formatCode>
                <c:ptCount val="12"/>
                <c:pt idx="0">
                  <c:v>260</c:v>
                </c:pt>
                <c:pt idx="1">
                  <c:v>108</c:v>
                </c:pt>
                <c:pt idx="2">
                  <c:v>231</c:v>
                </c:pt>
                <c:pt idx="3">
                  <c:v>217</c:v>
                </c:pt>
                <c:pt idx="4">
                  <c:v>247</c:v>
                </c:pt>
                <c:pt idx="5">
                  <c:v>192</c:v>
                </c:pt>
                <c:pt idx="6">
                  <c:v>284</c:v>
                </c:pt>
                <c:pt idx="7">
                  <c:v>400</c:v>
                </c:pt>
                <c:pt idx="8">
                  <c:v>327</c:v>
                </c:pt>
                <c:pt idx="9">
                  <c:v>123</c:v>
                </c:pt>
                <c:pt idx="10">
                  <c:v>124</c:v>
                </c:pt>
                <c:pt idx="11">
                  <c:v>193</c:v>
                </c:pt>
              </c:numCache>
            </c:numRef>
          </c:val>
          <c:smooth val="0"/>
          <c:extLst>
            <c:ext xmlns:c16="http://schemas.microsoft.com/office/drawing/2014/chart" uri="{C3380CC4-5D6E-409C-BE32-E72D297353CC}">
              <c16:uniqueId val="{00000001-4C39-4E3C-90C5-66DCEF4D378A}"/>
            </c:ext>
          </c:extLst>
        </c:ser>
        <c:ser>
          <c:idx val="2"/>
          <c:order val="2"/>
          <c:tx>
            <c:strRef>
              <c:f>年平均!$U$1</c:f>
              <c:strCache>
                <c:ptCount val="1"/>
                <c:pt idx="0">
                  <c:v>1955年</c:v>
                </c:pt>
              </c:strCache>
            </c:strRef>
          </c:tx>
          <c:spPr>
            <a:ln w="28575" cap="rnd">
              <a:solidFill>
                <a:schemeClr val="accent3"/>
              </a:solidFill>
              <a:round/>
            </a:ln>
            <a:effectLst/>
          </c:spPr>
          <c:marker>
            <c:symbol val="none"/>
          </c:marker>
          <c:cat>
            <c:strRef>
              <c:f>年平均!$R$2:$R$13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年平均!$U$2:$U$13</c:f>
              <c:numCache>
                <c:formatCode>General</c:formatCode>
                <c:ptCount val="12"/>
                <c:pt idx="0">
                  <c:v>302</c:v>
                </c:pt>
                <c:pt idx="1">
                  <c:v>133</c:v>
                </c:pt>
                <c:pt idx="2">
                  <c:v>26.6</c:v>
                </c:pt>
                <c:pt idx="11">
                  <c:v>167</c:v>
                </c:pt>
              </c:numCache>
            </c:numRef>
          </c:val>
          <c:smooth val="0"/>
          <c:extLst>
            <c:ext xmlns:c16="http://schemas.microsoft.com/office/drawing/2014/chart" uri="{C3380CC4-5D6E-409C-BE32-E72D297353CC}">
              <c16:uniqueId val="{00000002-4C39-4E3C-90C5-66DCEF4D378A}"/>
            </c:ext>
          </c:extLst>
        </c:ser>
        <c:dLbls>
          <c:showLegendKey val="0"/>
          <c:showVal val="0"/>
          <c:showCatName val="0"/>
          <c:showSerName val="0"/>
          <c:showPercent val="0"/>
          <c:showBubbleSize val="0"/>
        </c:dLbls>
        <c:smooth val="0"/>
        <c:axId val="1007106576"/>
        <c:axId val="1104564800"/>
      </c:lineChart>
      <c:catAx>
        <c:axId val="100710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04564800"/>
        <c:crosses val="autoZero"/>
        <c:auto val="1"/>
        <c:lblAlgn val="ctr"/>
        <c:lblOffset val="100"/>
        <c:noMultiLvlLbl val="0"/>
      </c:catAx>
      <c:valAx>
        <c:axId val="110456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10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六厩１９８２年</a:t>
            </a:r>
            <a:endParaRPr lang="ja-JP" altLang="en-US"/>
          </a:p>
        </c:rich>
      </c:tx>
      <c:layout>
        <c:manualLayout>
          <c:xMode val="edge"/>
          <c:yMode val="edge"/>
          <c:x val="0.10572959918411107"/>
          <c:y val="2.7500000902231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939747209309289"/>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numRef>
              <c:f>最高最低!$I$41:$I$52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最高最低!$J$41:$J$52</c:f>
              <c:numCache>
                <c:formatCode>General</c:formatCode>
                <c:ptCount val="12"/>
                <c:pt idx="0">
                  <c:v>-5.8</c:v>
                </c:pt>
                <c:pt idx="1">
                  <c:v>-5.9</c:v>
                </c:pt>
                <c:pt idx="2">
                  <c:v>-0.4</c:v>
                </c:pt>
                <c:pt idx="3">
                  <c:v>4.8</c:v>
                </c:pt>
                <c:pt idx="4">
                  <c:v>12.1</c:v>
                </c:pt>
                <c:pt idx="5">
                  <c:v>13.6</c:v>
                </c:pt>
                <c:pt idx="6">
                  <c:v>17.100000000000001</c:v>
                </c:pt>
                <c:pt idx="7">
                  <c:v>19.3</c:v>
                </c:pt>
                <c:pt idx="8">
                  <c:v>14.5</c:v>
                </c:pt>
                <c:pt idx="9">
                  <c:v>8.6999999999999993</c:v>
                </c:pt>
                <c:pt idx="10">
                  <c:v>5.3</c:v>
                </c:pt>
                <c:pt idx="11">
                  <c:v>-1.1000000000000001</c:v>
                </c:pt>
              </c:numCache>
            </c:numRef>
          </c:val>
          <c:smooth val="0"/>
          <c:extLst>
            <c:ext xmlns:c16="http://schemas.microsoft.com/office/drawing/2014/chart" uri="{C3380CC4-5D6E-409C-BE32-E72D297353CC}">
              <c16:uniqueId val="{00000000-5675-4EC6-BA60-A1F731C42595}"/>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numRef>
              <c:f>最高最低!$I$41:$I$52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最高最低!$K$41:$K$52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675-4EC6-BA60-A1F731C42595}"/>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numRef>
              <c:f>最高最低!$I$41:$I$52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最高最低!$L$41:$L$52</c:f>
              <c:numCache>
                <c:formatCode>General</c:formatCode>
                <c:ptCount val="12"/>
                <c:pt idx="0">
                  <c:v>-12.5</c:v>
                </c:pt>
                <c:pt idx="1">
                  <c:v>-13.2</c:v>
                </c:pt>
                <c:pt idx="2">
                  <c:v>-6.8</c:v>
                </c:pt>
                <c:pt idx="3">
                  <c:v>-1.2</c:v>
                </c:pt>
                <c:pt idx="4">
                  <c:v>4.3</c:v>
                </c:pt>
                <c:pt idx="5">
                  <c:v>6.9</c:v>
                </c:pt>
                <c:pt idx="6">
                  <c:v>12.5</c:v>
                </c:pt>
                <c:pt idx="7">
                  <c:v>15.4</c:v>
                </c:pt>
                <c:pt idx="8">
                  <c:v>10.199999999999999</c:v>
                </c:pt>
                <c:pt idx="9">
                  <c:v>2.2999999999999998</c:v>
                </c:pt>
                <c:pt idx="10">
                  <c:v>-0.5</c:v>
                </c:pt>
                <c:pt idx="11">
                  <c:v>-6.3</c:v>
                </c:pt>
              </c:numCache>
            </c:numRef>
          </c:val>
          <c:smooth val="0"/>
          <c:extLst>
            <c:ext xmlns:c16="http://schemas.microsoft.com/office/drawing/2014/chart" uri="{C3380CC4-5D6E-409C-BE32-E72D297353CC}">
              <c16:uniqueId val="{00000002-5675-4EC6-BA60-A1F731C42595}"/>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numRef>
              <c:f>最高最低!$I$41:$I$52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最高最低!$N$41:$N$52</c:f>
              <c:numCache>
                <c:formatCode>General</c:formatCode>
                <c:ptCount val="12"/>
                <c:pt idx="0">
                  <c:v>-0.7</c:v>
                </c:pt>
                <c:pt idx="1">
                  <c:v>-0.6</c:v>
                </c:pt>
                <c:pt idx="2">
                  <c:v>5.5</c:v>
                </c:pt>
                <c:pt idx="3">
                  <c:v>11</c:v>
                </c:pt>
                <c:pt idx="4">
                  <c:v>19.3</c:v>
                </c:pt>
                <c:pt idx="5">
                  <c:v>20</c:v>
                </c:pt>
                <c:pt idx="6">
                  <c:v>21.8</c:v>
                </c:pt>
                <c:pt idx="7">
                  <c:v>23.5</c:v>
                </c:pt>
                <c:pt idx="8">
                  <c:v>18.899999999999999</c:v>
                </c:pt>
                <c:pt idx="9">
                  <c:v>15.7</c:v>
                </c:pt>
                <c:pt idx="10">
                  <c:v>10.9</c:v>
                </c:pt>
                <c:pt idx="11">
                  <c:v>3.9</c:v>
                </c:pt>
              </c:numCache>
            </c:numRef>
          </c:val>
          <c:smooth val="0"/>
          <c:extLst>
            <c:ext xmlns:c16="http://schemas.microsoft.com/office/drawing/2014/chart" uri="{C3380CC4-5D6E-409C-BE32-E72D297353CC}">
              <c16:uniqueId val="{00000004-5675-4EC6-BA60-A1F731C42595}"/>
            </c:ext>
          </c:extLst>
        </c:ser>
        <c:dLbls>
          <c:showLegendKey val="0"/>
          <c:showVal val="0"/>
          <c:showCatName val="0"/>
          <c:showSerName val="0"/>
          <c:showPercent val="0"/>
          <c:showBubbleSize val="0"/>
        </c:dLbls>
        <c:smooth val="0"/>
        <c:axId val="1148006208"/>
        <c:axId val="1251568944"/>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最高最低!$I$41:$I$52</c15:sqref>
                        </c15:formulaRef>
                      </c:ext>
                    </c:extLst>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extLst>
                      <c:ext uri="{02D57815-91ED-43cb-92C2-25804820EDAC}">
                        <c15:formulaRef>
                          <c15:sqref>最高最低!$M$41:$M$52</c15:sqref>
                        </c15:formulaRef>
                      </c:ext>
                    </c:extLst>
                    <c:numCache>
                      <c:formatCode>General</c:formatCode>
                      <c:ptCount val="12"/>
                    </c:numCache>
                  </c:numRef>
                </c:val>
                <c:smooth val="0"/>
                <c:extLst>
                  <c:ext xmlns:c16="http://schemas.microsoft.com/office/drawing/2014/chart" uri="{C3380CC4-5D6E-409C-BE32-E72D297353CC}">
                    <c16:uniqueId val="{00000003-5675-4EC6-BA60-A1F731C42595}"/>
                  </c:ext>
                </c:extLst>
              </c15:ser>
            </c15:filteredLineSeries>
            <c15:filteredLineSeries>
              <c15:ser>
                <c:idx val="5"/>
                <c:order val="5"/>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最高最低!$I$41:$I$52</c15:sqref>
                        </c15:formulaRef>
                      </c:ext>
                    </c:extLst>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extLst xmlns:c15="http://schemas.microsoft.com/office/drawing/2012/chart">
                      <c:ext xmlns:c15="http://schemas.microsoft.com/office/drawing/2012/chart" uri="{02D57815-91ED-43cb-92C2-25804820EDAC}">
                        <c15:formulaRef>
                          <c15:sqref>最高最低!$O$41:$O$52</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5-5675-4EC6-BA60-A1F731C42595}"/>
                  </c:ext>
                </c:extLst>
              </c15:ser>
            </c15:filteredLineSeries>
          </c:ext>
        </c:extLst>
      </c:lineChart>
      <c:dateAx>
        <c:axId val="114800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1568944"/>
        <c:crosses val="autoZero"/>
        <c:auto val="1"/>
        <c:lblOffset val="100"/>
        <c:baseTimeUnit val="months"/>
      </c:dateAx>
      <c:valAx>
        <c:axId val="1251568944"/>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800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長滝１９８１年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5.393744531933508E-2"/>
          <c:y val="3.240740740740740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1803186060075828"/>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最高最低!$A$29:$A$40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最高最低!$B$29:$B$40</c:f>
              <c:numCache>
                <c:formatCode>General</c:formatCode>
                <c:ptCount val="12"/>
                <c:pt idx="0">
                  <c:v>-2.8</c:v>
                </c:pt>
                <c:pt idx="1">
                  <c:v>-2.1</c:v>
                </c:pt>
                <c:pt idx="2">
                  <c:v>2</c:v>
                </c:pt>
                <c:pt idx="3">
                  <c:v>7.8</c:v>
                </c:pt>
                <c:pt idx="4">
                  <c:v>13.5</c:v>
                </c:pt>
                <c:pt idx="5">
                  <c:v>18.7</c:v>
                </c:pt>
                <c:pt idx="6">
                  <c:v>23.4</c:v>
                </c:pt>
                <c:pt idx="7">
                  <c:v>22.8</c:v>
                </c:pt>
                <c:pt idx="8">
                  <c:v>18.2</c:v>
                </c:pt>
                <c:pt idx="9">
                  <c:v>11.9</c:v>
                </c:pt>
                <c:pt idx="10">
                  <c:v>5.5</c:v>
                </c:pt>
                <c:pt idx="11">
                  <c:v>1.6</c:v>
                </c:pt>
              </c:numCache>
            </c:numRef>
          </c:val>
          <c:smooth val="0"/>
          <c:extLst>
            <c:ext xmlns:c16="http://schemas.microsoft.com/office/drawing/2014/chart" uri="{C3380CC4-5D6E-409C-BE32-E72D297353CC}">
              <c16:uniqueId val="{00000000-E509-46B8-A013-9FF17AEA97D6}"/>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最高最低!$A$29:$A$40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最高最低!$C$29:$C$40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E509-46B8-A013-9FF17AEA97D6}"/>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最高最低!$A$29:$A$40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最高最低!$D$29:$D$40</c:f>
              <c:numCache>
                <c:formatCode>General</c:formatCode>
                <c:ptCount val="12"/>
                <c:pt idx="0">
                  <c:v>-6.2</c:v>
                </c:pt>
                <c:pt idx="1">
                  <c:v>-6.2</c:v>
                </c:pt>
                <c:pt idx="2">
                  <c:v>-1.8</c:v>
                </c:pt>
                <c:pt idx="3">
                  <c:v>2.8</c:v>
                </c:pt>
                <c:pt idx="4">
                  <c:v>7.6</c:v>
                </c:pt>
                <c:pt idx="5">
                  <c:v>14.5</c:v>
                </c:pt>
                <c:pt idx="6">
                  <c:v>19.3</c:v>
                </c:pt>
                <c:pt idx="7">
                  <c:v>18.899999999999999</c:v>
                </c:pt>
                <c:pt idx="8">
                  <c:v>14.4</c:v>
                </c:pt>
                <c:pt idx="9">
                  <c:v>7.5</c:v>
                </c:pt>
                <c:pt idx="10">
                  <c:v>1.7</c:v>
                </c:pt>
                <c:pt idx="11">
                  <c:v>-1.9</c:v>
                </c:pt>
              </c:numCache>
            </c:numRef>
          </c:val>
          <c:smooth val="0"/>
          <c:extLst>
            <c:ext xmlns:c16="http://schemas.microsoft.com/office/drawing/2014/chart" uri="{C3380CC4-5D6E-409C-BE32-E72D297353CC}">
              <c16:uniqueId val="{00000002-E509-46B8-A013-9FF17AEA97D6}"/>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最高最低!$A$29:$A$40</c:f>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f>最高最低!$F$29:$F$40</c:f>
              <c:numCache>
                <c:formatCode>General</c:formatCode>
                <c:ptCount val="12"/>
                <c:pt idx="0">
                  <c:v>-0.3</c:v>
                </c:pt>
                <c:pt idx="1">
                  <c:v>1.4</c:v>
                </c:pt>
                <c:pt idx="2">
                  <c:v>6.5</c:v>
                </c:pt>
                <c:pt idx="3">
                  <c:v>13</c:v>
                </c:pt>
                <c:pt idx="4">
                  <c:v>19.3</c:v>
                </c:pt>
                <c:pt idx="5">
                  <c:v>23.5</c:v>
                </c:pt>
                <c:pt idx="6">
                  <c:v>28.5</c:v>
                </c:pt>
                <c:pt idx="7">
                  <c:v>27.6</c:v>
                </c:pt>
                <c:pt idx="8">
                  <c:v>23</c:v>
                </c:pt>
                <c:pt idx="9">
                  <c:v>17.5</c:v>
                </c:pt>
                <c:pt idx="10">
                  <c:v>9.8000000000000007</c:v>
                </c:pt>
                <c:pt idx="11">
                  <c:v>6.2</c:v>
                </c:pt>
              </c:numCache>
            </c:numRef>
          </c:val>
          <c:smooth val="0"/>
          <c:extLst>
            <c:ext xmlns:c16="http://schemas.microsoft.com/office/drawing/2014/chart" uri="{C3380CC4-5D6E-409C-BE32-E72D297353CC}">
              <c16:uniqueId val="{00000004-E509-46B8-A013-9FF17AEA97D6}"/>
            </c:ext>
          </c:extLst>
        </c:ser>
        <c:dLbls>
          <c:showLegendKey val="0"/>
          <c:showVal val="0"/>
          <c:showCatName val="0"/>
          <c:showSerName val="0"/>
          <c:showPercent val="0"/>
          <c:showBubbleSize val="0"/>
        </c:dLbls>
        <c:smooth val="0"/>
        <c:axId val="1005336640"/>
        <c:axId val="114241512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最高最低!$A$29:$A$40</c15:sqref>
                        </c15:formulaRef>
                      </c:ext>
                    </c:extLst>
                    <c:numCache>
                      <c:formatCode>mmm\-yy</c:formatCode>
                      <c:ptCount val="12"/>
                      <c:pt idx="0">
                        <c:v>29587</c:v>
                      </c:pt>
                      <c:pt idx="1">
                        <c:v>29618</c:v>
                      </c:pt>
                      <c:pt idx="2">
                        <c:v>29646</c:v>
                      </c:pt>
                      <c:pt idx="3">
                        <c:v>29677</c:v>
                      </c:pt>
                      <c:pt idx="4">
                        <c:v>29707</c:v>
                      </c:pt>
                      <c:pt idx="5">
                        <c:v>29738</c:v>
                      </c:pt>
                      <c:pt idx="6">
                        <c:v>29768</c:v>
                      </c:pt>
                      <c:pt idx="7">
                        <c:v>29799</c:v>
                      </c:pt>
                      <c:pt idx="8">
                        <c:v>29830</c:v>
                      </c:pt>
                      <c:pt idx="9">
                        <c:v>29860</c:v>
                      </c:pt>
                      <c:pt idx="10">
                        <c:v>29891</c:v>
                      </c:pt>
                      <c:pt idx="11">
                        <c:v>29921</c:v>
                      </c:pt>
                    </c:numCache>
                  </c:numRef>
                </c:cat>
                <c:val>
                  <c:numRef>
                    <c:extLst>
                      <c:ext uri="{02D57815-91ED-43cb-92C2-25804820EDAC}">
                        <c15:formulaRef>
                          <c15:sqref>最高最低!$E$29:$E$40</c15:sqref>
                        </c15:formulaRef>
                      </c:ext>
                    </c:extLst>
                    <c:numCache>
                      <c:formatCode>General</c:formatCode>
                      <c:ptCount val="12"/>
                    </c:numCache>
                  </c:numRef>
                </c:val>
                <c:smooth val="0"/>
                <c:extLst>
                  <c:ext xmlns:c16="http://schemas.microsoft.com/office/drawing/2014/chart" uri="{C3380CC4-5D6E-409C-BE32-E72D297353CC}">
                    <c16:uniqueId val="{00000003-E509-46B8-A013-9FF17AEA97D6}"/>
                  </c:ext>
                </c:extLst>
              </c15:ser>
            </c15:filteredLineSeries>
          </c:ext>
        </c:extLst>
      </c:lineChart>
      <c:dateAx>
        <c:axId val="10053366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2415120"/>
        <c:crosses val="autoZero"/>
        <c:auto val="1"/>
        <c:lblOffset val="100"/>
        <c:baseTimeUnit val="months"/>
      </c:dateAx>
      <c:valAx>
        <c:axId val="1142415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5336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長滝１９８２年</a:t>
            </a:r>
            <a:endParaRPr lang="ja-JP" altLang="en-US"/>
          </a:p>
        </c:rich>
      </c:tx>
      <c:layout>
        <c:manualLayout>
          <c:xMode val="edge"/>
          <c:yMode val="edge"/>
          <c:x val="5.6715223097112855E-2"/>
          <c:y val="6.48148148148148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914333624963543"/>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最高最低!$A$41:$A$52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最高最低!$B$41:$B$52</c:f>
              <c:numCache>
                <c:formatCode>General</c:formatCode>
                <c:ptCount val="12"/>
                <c:pt idx="0">
                  <c:v>-0.4</c:v>
                </c:pt>
                <c:pt idx="1">
                  <c:v>-0.3</c:v>
                </c:pt>
                <c:pt idx="2">
                  <c:v>4.7</c:v>
                </c:pt>
                <c:pt idx="3">
                  <c:v>9</c:v>
                </c:pt>
                <c:pt idx="4">
                  <c:v>16.600000000000001</c:v>
                </c:pt>
                <c:pt idx="5">
                  <c:v>18.2</c:v>
                </c:pt>
                <c:pt idx="6">
                  <c:v>20.7</c:v>
                </c:pt>
                <c:pt idx="7">
                  <c:v>22.7</c:v>
                </c:pt>
                <c:pt idx="8">
                  <c:v>18.3</c:v>
                </c:pt>
                <c:pt idx="9">
                  <c:v>13.6</c:v>
                </c:pt>
                <c:pt idx="10">
                  <c:v>9.8000000000000007</c:v>
                </c:pt>
                <c:pt idx="11">
                  <c:v>3.3</c:v>
                </c:pt>
              </c:numCache>
            </c:numRef>
          </c:val>
          <c:smooth val="0"/>
          <c:extLst>
            <c:ext xmlns:c16="http://schemas.microsoft.com/office/drawing/2014/chart" uri="{C3380CC4-5D6E-409C-BE32-E72D297353CC}">
              <c16:uniqueId val="{00000000-40C2-446C-BCC4-0EC22A51DC28}"/>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最高最低!$A$41:$A$52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最高最低!$C$41:$C$52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40C2-446C-BCC4-0EC22A51DC28}"/>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最高最低!$A$41:$A$52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最高最低!$D$41:$D$52</c:f>
              <c:numCache>
                <c:formatCode>General</c:formatCode>
                <c:ptCount val="12"/>
                <c:pt idx="0">
                  <c:v>-3.8</c:v>
                </c:pt>
                <c:pt idx="1">
                  <c:v>-4.7</c:v>
                </c:pt>
                <c:pt idx="2">
                  <c:v>-0.4</c:v>
                </c:pt>
                <c:pt idx="3">
                  <c:v>4.2</c:v>
                </c:pt>
                <c:pt idx="4">
                  <c:v>10.9</c:v>
                </c:pt>
                <c:pt idx="5">
                  <c:v>12.9</c:v>
                </c:pt>
                <c:pt idx="6">
                  <c:v>17</c:v>
                </c:pt>
                <c:pt idx="7">
                  <c:v>19.399999999999999</c:v>
                </c:pt>
                <c:pt idx="8">
                  <c:v>14.7</c:v>
                </c:pt>
                <c:pt idx="9">
                  <c:v>8.6999999999999993</c:v>
                </c:pt>
                <c:pt idx="10">
                  <c:v>5.9</c:v>
                </c:pt>
                <c:pt idx="11">
                  <c:v>0</c:v>
                </c:pt>
              </c:numCache>
            </c:numRef>
          </c:val>
          <c:smooth val="0"/>
          <c:extLst>
            <c:ext xmlns:c16="http://schemas.microsoft.com/office/drawing/2014/chart" uri="{C3380CC4-5D6E-409C-BE32-E72D297353CC}">
              <c16:uniqueId val="{00000002-40C2-446C-BCC4-0EC22A51DC28}"/>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最高最低!$A$41:$A$52</c:f>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f>最高最低!$F$41:$F$52</c:f>
              <c:numCache>
                <c:formatCode>General</c:formatCode>
                <c:ptCount val="12"/>
                <c:pt idx="0">
                  <c:v>3.4</c:v>
                </c:pt>
                <c:pt idx="1">
                  <c:v>4.0999999999999996</c:v>
                </c:pt>
                <c:pt idx="2">
                  <c:v>10.199999999999999</c:v>
                </c:pt>
                <c:pt idx="3">
                  <c:v>14.7</c:v>
                </c:pt>
                <c:pt idx="4">
                  <c:v>22.8</c:v>
                </c:pt>
                <c:pt idx="5">
                  <c:v>24.1</c:v>
                </c:pt>
                <c:pt idx="6">
                  <c:v>25.2</c:v>
                </c:pt>
                <c:pt idx="7">
                  <c:v>27.3</c:v>
                </c:pt>
                <c:pt idx="8">
                  <c:v>22.9</c:v>
                </c:pt>
                <c:pt idx="9">
                  <c:v>19.600000000000001</c:v>
                </c:pt>
                <c:pt idx="10">
                  <c:v>14.1</c:v>
                </c:pt>
                <c:pt idx="11">
                  <c:v>7.6</c:v>
                </c:pt>
              </c:numCache>
            </c:numRef>
          </c:val>
          <c:smooth val="0"/>
          <c:extLst>
            <c:ext xmlns:c16="http://schemas.microsoft.com/office/drawing/2014/chart" uri="{C3380CC4-5D6E-409C-BE32-E72D297353CC}">
              <c16:uniqueId val="{00000004-40C2-446C-BCC4-0EC22A51DC28}"/>
            </c:ext>
          </c:extLst>
        </c:ser>
        <c:dLbls>
          <c:showLegendKey val="0"/>
          <c:showVal val="0"/>
          <c:showCatName val="0"/>
          <c:showSerName val="0"/>
          <c:showPercent val="0"/>
          <c:showBubbleSize val="0"/>
        </c:dLbls>
        <c:smooth val="0"/>
        <c:axId val="1009809088"/>
        <c:axId val="114242424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最高最低!$A$41:$A$52</c15:sqref>
                        </c15:formulaRef>
                      </c:ext>
                    </c:extLst>
                    <c:numCache>
                      <c:formatCode>mmm\-yy</c:formatCode>
                      <c:ptCount val="12"/>
                      <c:pt idx="0">
                        <c:v>29952</c:v>
                      </c:pt>
                      <c:pt idx="1">
                        <c:v>29983</c:v>
                      </c:pt>
                      <c:pt idx="2">
                        <c:v>30011</c:v>
                      </c:pt>
                      <c:pt idx="3">
                        <c:v>30042</c:v>
                      </c:pt>
                      <c:pt idx="4">
                        <c:v>30072</c:v>
                      </c:pt>
                      <c:pt idx="5">
                        <c:v>30103</c:v>
                      </c:pt>
                      <c:pt idx="6">
                        <c:v>30133</c:v>
                      </c:pt>
                      <c:pt idx="7">
                        <c:v>30164</c:v>
                      </c:pt>
                      <c:pt idx="8">
                        <c:v>30195</c:v>
                      </c:pt>
                      <c:pt idx="9">
                        <c:v>30225</c:v>
                      </c:pt>
                      <c:pt idx="10">
                        <c:v>30256</c:v>
                      </c:pt>
                      <c:pt idx="11">
                        <c:v>30286</c:v>
                      </c:pt>
                    </c:numCache>
                  </c:numRef>
                </c:cat>
                <c:val>
                  <c:numRef>
                    <c:extLst>
                      <c:ext uri="{02D57815-91ED-43cb-92C2-25804820EDAC}">
                        <c15:formulaRef>
                          <c15:sqref>最高最低!$E$41:$E$52</c15:sqref>
                        </c15:formulaRef>
                      </c:ext>
                    </c:extLst>
                    <c:numCache>
                      <c:formatCode>General</c:formatCode>
                      <c:ptCount val="12"/>
                    </c:numCache>
                  </c:numRef>
                </c:val>
                <c:smooth val="0"/>
                <c:extLst>
                  <c:ext xmlns:c16="http://schemas.microsoft.com/office/drawing/2014/chart" uri="{C3380CC4-5D6E-409C-BE32-E72D297353CC}">
                    <c16:uniqueId val="{00000003-40C2-446C-BCC4-0EC22A51DC28}"/>
                  </c:ext>
                </c:extLst>
              </c15:ser>
            </c15:filteredLineSeries>
          </c:ext>
        </c:extLst>
      </c:lineChart>
      <c:dateAx>
        <c:axId val="10098090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2424240"/>
        <c:crosses val="autoZero"/>
        <c:auto val="1"/>
        <c:lblOffset val="100"/>
        <c:baseTimeUnit val="months"/>
      </c:dateAx>
      <c:valAx>
        <c:axId val="1142424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9809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長滝１９８３年</a:t>
            </a:r>
            <a:endParaRPr lang="ja-JP" altLang="en-US"/>
          </a:p>
        </c:rich>
      </c:tx>
      <c:layout>
        <c:manualLayout>
          <c:xMode val="edge"/>
          <c:yMode val="edge"/>
          <c:x val="7.0604111986001736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4.3657407407407402E-2"/>
          <c:w val="0.89521062992125988"/>
          <c:h val="0.79951334208223968"/>
        </c:manualLayout>
      </c:layout>
      <c:lineChart>
        <c:grouping val="standard"/>
        <c:varyColors val="0"/>
        <c:ser>
          <c:idx val="0"/>
          <c:order val="0"/>
          <c:spPr>
            <a:ln w="28575" cap="rnd">
              <a:solidFill>
                <a:schemeClr val="accent1"/>
              </a:solidFill>
              <a:round/>
            </a:ln>
            <a:effectLst/>
          </c:spPr>
          <c:marker>
            <c:symbol val="none"/>
          </c:marker>
          <c:cat>
            <c:numRef>
              <c:f>最高最低!$A$53:$A$64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最高最低!$B$53:$B$64</c:f>
              <c:numCache>
                <c:formatCode>General</c:formatCode>
                <c:ptCount val="12"/>
                <c:pt idx="0">
                  <c:v>0.1</c:v>
                </c:pt>
                <c:pt idx="1">
                  <c:v>-1</c:v>
                </c:pt>
                <c:pt idx="2">
                  <c:v>3.3</c:v>
                </c:pt>
                <c:pt idx="3">
                  <c:v>11.8</c:v>
                </c:pt>
                <c:pt idx="4">
                  <c:v>15.5</c:v>
                </c:pt>
                <c:pt idx="5">
                  <c:v>18</c:v>
                </c:pt>
                <c:pt idx="6">
                  <c:v>21.2</c:v>
                </c:pt>
                <c:pt idx="7">
                  <c:v>24.4</c:v>
                </c:pt>
                <c:pt idx="8">
                  <c:v>19.899999999999999</c:v>
                </c:pt>
                <c:pt idx="9">
                  <c:v>12.7</c:v>
                </c:pt>
                <c:pt idx="10">
                  <c:v>6.5</c:v>
                </c:pt>
                <c:pt idx="11">
                  <c:v>0.5</c:v>
                </c:pt>
              </c:numCache>
            </c:numRef>
          </c:val>
          <c:smooth val="0"/>
          <c:extLst>
            <c:ext xmlns:c16="http://schemas.microsoft.com/office/drawing/2014/chart" uri="{C3380CC4-5D6E-409C-BE32-E72D297353CC}">
              <c16:uniqueId val="{00000000-8B85-4F9E-BBB4-0707E8CBE838}"/>
            </c:ext>
          </c:extLst>
        </c:ser>
        <c:ser>
          <c:idx val="1"/>
          <c:order val="1"/>
          <c:spPr>
            <a:ln w="28575" cap="rnd">
              <a:solidFill>
                <a:schemeClr val="accent2"/>
              </a:solidFill>
              <a:round/>
            </a:ln>
            <a:effectLst/>
          </c:spPr>
          <c:marker>
            <c:symbol val="none"/>
          </c:marker>
          <c:cat>
            <c:numRef>
              <c:f>最高最低!$A$53:$A$64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最高最低!$C$53:$C$64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8B85-4F9E-BBB4-0707E8CBE838}"/>
            </c:ext>
          </c:extLst>
        </c:ser>
        <c:ser>
          <c:idx val="2"/>
          <c:order val="2"/>
          <c:spPr>
            <a:ln w="28575" cap="rnd">
              <a:solidFill>
                <a:schemeClr val="accent3"/>
              </a:solidFill>
              <a:round/>
            </a:ln>
            <a:effectLst/>
          </c:spPr>
          <c:marker>
            <c:symbol val="none"/>
          </c:marker>
          <c:cat>
            <c:numRef>
              <c:f>最高最低!$A$53:$A$64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最高最低!$D$53:$D$64</c:f>
              <c:numCache>
                <c:formatCode>General</c:formatCode>
                <c:ptCount val="12"/>
                <c:pt idx="0">
                  <c:v>-3.3</c:v>
                </c:pt>
                <c:pt idx="1">
                  <c:v>-4.5</c:v>
                </c:pt>
                <c:pt idx="2">
                  <c:v>-0.8</c:v>
                </c:pt>
                <c:pt idx="3">
                  <c:v>6.6</c:v>
                </c:pt>
                <c:pt idx="4">
                  <c:v>9.5</c:v>
                </c:pt>
                <c:pt idx="5">
                  <c:v>13.1</c:v>
                </c:pt>
                <c:pt idx="6">
                  <c:v>17.600000000000001</c:v>
                </c:pt>
                <c:pt idx="7">
                  <c:v>20.399999999999999</c:v>
                </c:pt>
                <c:pt idx="8">
                  <c:v>16.8</c:v>
                </c:pt>
                <c:pt idx="9">
                  <c:v>7.7</c:v>
                </c:pt>
                <c:pt idx="10">
                  <c:v>2.6</c:v>
                </c:pt>
                <c:pt idx="11">
                  <c:v>-2.5</c:v>
                </c:pt>
              </c:numCache>
            </c:numRef>
          </c:val>
          <c:smooth val="0"/>
          <c:extLst>
            <c:ext xmlns:c16="http://schemas.microsoft.com/office/drawing/2014/chart" uri="{C3380CC4-5D6E-409C-BE32-E72D297353CC}">
              <c16:uniqueId val="{00000002-8B85-4F9E-BBB4-0707E8CBE838}"/>
            </c:ext>
          </c:extLst>
        </c:ser>
        <c:ser>
          <c:idx val="4"/>
          <c:order val="4"/>
          <c:spPr>
            <a:ln w="28575" cap="rnd">
              <a:solidFill>
                <a:schemeClr val="accent5"/>
              </a:solidFill>
              <a:round/>
            </a:ln>
            <a:effectLst/>
          </c:spPr>
          <c:marker>
            <c:symbol val="none"/>
          </c:marker>
          <c:cat>
            <c:numRef>
              <c:f>最高最低!$A$53:$A$64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最高最低!$F$53:$F$64</c:f>
              <c:numCache>
                <c:formatCode>General</c:formatCode>
                <c:ptCount val="12"/>
                <c:pt idx="0">
                  <c:v>4.2</c:v>
                </c:pt>
                <c:pt idx="1">
                  <c:v>2.8</c:v>
                </c:pt>
                <c:pt idx="2">
                  <c:v>8</c:v>
                </c:pt>
                <c:pt idx="3">
                  <c:v>17.2</c:v>
                </c:pt>
                <c:pt idx="4">
                  <c:v>22.1</c:v>
                </c:pt>
                <c:pt idx="5">
                  <c:v>23</c:v>
                </c:pt>
                <c:pt idx="6">
                  <c:v>25.5</c:v>
                </c:pt>
                <c:pt idx="7">
                  <c:v>29.8</c:v>
                </c:pt>
                <c:pt idx="8">
                  <c:v>24</c:v>
                </c:pt>
                <c:pt idx="9">
                  <c:v>18.5</c:v>
                </c:pt>
                <c:pt idx="10">
                  <c:v>12</c:v>
                </c:pt>
                <c:pt idx="11">
                  <c:v>4.3</c:v>
                </c:pt>
              </c:numCache>
            </c:numRef>
          </c:val>
          <c:smooth val="0"/>
          <c:extLst>
            <c:ext xmlns:c16="http://schemas.microsoft.com/office/drawing/2014/chart" uri="{C3380CC4-5D6E-409C-BE32-E72D297353CC}">
              <c16:uniqueId val="{00000004-8B85-4F9E-BBB4-0707E8CBE838}"/>
            </c:ext>
          </c:extLst>
        </c:ser>
        <c:dLbls>
          <c:showLegendKey val="0"/>
          <c:showVal val="0"/>
          <c:showCatName val="0"/>
          <c:showSerName val="0"/>
          <c:showPercent val="0"/>
          <c:showBubbleSize val="0"/>
        </c:dLbls>
        <c:smooth val="0"/>
        <c:axId val="1008814736"/>
        <c:axId val="938508384"/>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最高最低!$A$53:$A$64</c15:sqref>
                        </c15:formulaRef>
                      </c:ext>
                    </c:extLst>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extLst>
                      <c:ext uri="{02D57815-91ED-43cb-92C2-25804820EDAC}">
                        <c15:formulaRef>
                          <c15:sqref>最高最低!$E$53:$E$64</c15:sqref>
                        </c15:formulaRef>
                      </c:ext>
                    </c:extLst>
                    <c:numCache>
                      <c:formatCode>General</c:formatCode>
                      <c:ptCount val="12"/>
                    </c:numCache>
                  </c:numRef>
                </c:val>
                <c:smooth val="0"/>
                <c:extLst>
                  <c:ext xmlns:c16="http://schemas.microsoft.com/office/drawing/2014/chart" uri="{C3380CC4-5D6E-409C-BE32-E72D297353CC}">
                    <c16:uniqueId val="{00000003-8B85-4F9E-BBB4-0707E8CBE838}"/>
                  </c:ext>
                </c:extLst>
              </c15:ser>
            </c15:filteredLineSeries>
          </c:ext>
        </c:extLst>
      </c:lineChart>
      <c:dateAx>
        <c:axId val="10088147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38508384"/>
        <c:crosses val="autoZero"/>
        <c:auto val="1"/>
        <c:lblOffset val="100"/>
        <c:baseTimeUnit val="months"/>
      </c:dateAx>
      <c:valAx>
        <c:axId val="938508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881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長滝１９８４年</a:t>
            </a:r>
            <a:endParaRPr lang="ja-JP" altLang="en-US"/>
          </a:p>
        </c:rich>
      </c:tx>
      <c:layout>
        <c:manualLayout>
          <c:xMode val="edge"/>
          <c:yMode val="edge"/>
          <c:x val="7.0604111986001736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789370078740152E-2"/>
          <c:y val="4.3657407407407402E-2"/>
          <c:w val="0.89521062992125988"/>
          <c:h val="0.79951334208223968"/>
        </c:manualLayout>
      </c:layout>
      <c:lineChart>
        <c:grouping val="standard"/>
        <c:varyColors val="0"/>
        <c:ser>
          <c:idx val="0"/>
          <c:order val="0"/>
          <c:spPr>
            <a:ln w="28575" cap="rnd">
              <a:solidFill>
                <a:schemeClr val="accent1"/>
              </a:solidFill>
              <a:round/>
            </a:ln>
            <a:effectLst/>
          </c:spPr>
          <c:marker>
            <c:symbol val="none"/>
          </c:marker>
          <c:cat>
            <c:numRef>
              <c:f>最高最低!$A$65:$A$76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最高最低!$B$65:$B$76</c:f>
              <c:numCache>
                <c:formatCode>General</c:formatCode>
                <c:ptCount val="12"/>
                <c:pt idx="0">
                  <c:v>-2.2000000000000002</c:v>
                </c:pt>
                <c:pt idx="1">
                  <c:v>-2.6</c:v>
                </c:pt>
                <c:pt idx="2">
                  <c:v>-0.4</c:v>
                </c:pt>
                <c:pt idx="3">
                  <c:v>7.9</c:v>
                </c:pt>
                <c:pt idx="4">
                  <c:v>15</c:v>
                </c:pt>
                <c:pt idx="5">
                  <c:v>19.5</c:v>
                </c:pt>
                <c:pt idx="6">
                  <c:v>22.8</c:v>
                </c:pt>
                <c:pt idx="7">
                  <c:v>24.7</c:v>
                </c:pt>
                <c:pt idx="8">
                  <c:v>18.8</c:v>
                </c:pt>
                <c:pt idx="9">
                  <c:v>12.6</c:v>
                </c:pt>
                <c:pt idx="10">
                  <c:v>7.7</c:v>
                </c:pt>
                <c:pt idx="11">
                  <c:v>2.2999999999999998</c:v>
                </c:pt>
              </c:numCache>
            </c:numRef>
          </c:val>
          <c:smooth val="0"/>
          <c:extLst>
            <c:ext xmlns:c16="http://schemas.microsoft.com/office/drawing/2014/chart" uri="{C3380CC4-5D6E-409C-BE32-E72D297353CC}">
              <c16:uniqueId val="{00000000-A51D-4010-9137-C5991B122112}"/>
            </c:ext>
          </c:extLst>
        </c:ser>
        <c:ser>
          <c:idx val="1"/>
          <c:order val="1"/>
          <c:spPr>
            <a:ln w="28575" cap="rnd">
              <a:solidFill>
                <a:schemeClr val="accent2"/>
              </a:solidFill>
              <a:round/>
            </a:ln>
            <a:effectLst/>
          </c:spPr>
          <c:marker>
            <c:symbol val="none"/>
          </c:marker>
          <c:cat>
            <c:numRef>
              <c:f>最高最低!$A$65:$A$76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最高最低!$C$65:$C$76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A51D-4010-9137-C5991B122112}"/>
            </c:ext>
          </c:extLst>
        </c:ser>
        <c:ser>
          <c:idx val="2"/>
          <c:order val="2"/>
          <c:spPr>
            <a:ln w="28575" cap="rnd">
              <a:solidFill>
                <a:schemeClr val="accent3"/>
              </a:solidFill>
              <a:round/>
            </a:ln>
            <a:effectLst/>
          </c:spPr>
          <c:marker>
            <c:symbol val="none"/>
          </c:marker>
          <c:cat>
            <c:numRef>
              <c:f>最高最低!$A$65:$A$76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最高最低!$D$65:$D$76</c:f>
              <c:numCache>
                <c:formatCode>General</c:formatCode>
                <c:ptCount val="12"/>
                <c:pt idx="0">
                  <c:v>-5.7</c:v>
                </c:pt>
                <c:pt idx="1">
                  <c:v>-6.3</c:v>
                </c:pt>
                <c:pt idx="2">
                  <c:v>-4.2</c:v>
                </c:pt>
                <c:pt idx="3">
                  <c:v>3.5</c:v>
                </c:pt>
                <c:pt idx="4">
                  <c:v>9.5</c:v>
                </c:pt>
                <c:pt idx="5">
                  <c:v>15.9</c:v>
                </c:pt>
                <c:pt idx="6">
                  <c:v>19.2</c:v>
                </c:pt>
                <c:pt idx="7">
                  <c:v>20.3</c:v>
                </c:pt>
                <c:pt idx="8">
                  <c:v>14.6</c:v>
                </c:pt>
                <c:pt idx="9">
                  <c:v>8.1</c:v>
                </c:pt>
                <c:pt idx="10">
                  <c:v>2.7</c:v>
                </c:pt>
                <c:pt idx="11">
                  <c:v>-0.8</c:v>
                </c:pt>
              </c:numCache>
            </c:numRef>
          </c:val>
          <c:smooth val="0"/>
          <c:extLst>
            <c:ext xmlns:c16="http://schemas.microsoft.com/office/drawing/2014/chart" uri="{C3380CC4-5D6E-409C-BE32-E72D297353CC}">
              <c16:uniqueId val="{00000002-A51D-4010-9137-C5991B122112}"/>
            </c:ext>
          </c:extLst>
        </c:ser>
        <c:ser>
          <c:idx val="4"/>
          <c:order val="4"/>
          <c:spPr>
            <a:ln w="28575" cap="rnd">
              <a:solidFill>
                <a:schemeClr val="accent5"/>
              </a:solidFill>
              <a:round/>
            </a:ln>
            <a:effectLst/>
          </c:spPr>
          <c:marker>
            <c:symbol val="none"/>
          </c:marker>
          <c:cat>
            <c:numRef>
              <c:f>最高最低!$A$65:$A$76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最高最低!$F$65:$F$76</c:f>
              <c:numCache>
                <c:formatCode>General</c:formatCode>
                <c:ptCount val="12"/>
                <c:pt idx="0">
                  <c:v>1.3</c:v>
                </c:pt>
                <c:pt idx="1">
                  <c:v>1.5</c:v>
                </c:pt>
                <c:pt idx="2">
                  <c:v>3.6</c:v>
                </c:pt>
                <c:pt idx="3">
                  <c:v>13.2</c:v>
                </c:pt>
                <c:pt idx="4">
                  <c:v>21.1</c:v>
                </c:pt>
                <c:pt idx="5">
                  <c:v>23.9</c:v>
                </c:pt>
                <c:pt idx="6">
                  <c:v>27.7</c:v>
                </c:pt>
                <c:pt idx="7">
                  <c:v>30.4</c:v>
                </c:pt>
                <c:pt idx="8">
                  <c:v>24.1</c:v>
                </c:pt>
                <c:pt idx="9">
                  <c:v>18.3</c:v>
                </c:pt>
                <c:pt idx="10">
                  <c:v>13.9</c:v>
                </c:pt>
                <c:pt idx="11">
                  <c:v>6.5</c:v>
                </c:pt>
              </c:numCache>
            </c:numRef>
          </c:val>
          <c:smooth val="0"/>
          <c:extLst>
            <c:ext xmlns:c16="http://schemas.microsoft.com/office/drawing/2014/chart" uri="{C3380CC4-5D6E-409C-BE32-E72D297353CC}">
              <c16:uniqueId val="{00000004-A51D-4010-9137-C5991B122112}"/>
            </c:ext>
          </c:extLst>
        </c:ser>
        <c:dLbls>
          <c:showLegendKey val="0"/>
          <c:showVal val="0"/>
          <c:showCatName val="0"/>
          <c:showSerName val="0"/>
          <c:showPercent val="0"/>
          <c:showBubbleSize val="0"/>
        </c:dLbls>
        <c:smooth val="0"/>
        <c:axId val="1147531216"/>
        <c:axId val="1251541584"/>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最高最低!$A$65:$A$76</c15:sqref>
                        </c15:formulaRef>
                      </c:ext>
                    </c:extLst>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extLst>
                      <c:ext uri="{02D57815-91ED-43cb-92C2-25804820EDAC}">
                        <c15:formulaRef>
                          <c15:sqref>最高最低!$E$65:$E$76</c15:sqref>
                        </c15:formulaRef>
                      </c:ext>
                    </c:extLst>
                    <c:numCache>
                      <c:formatCode>General</c:formatCode>
                      <c:ptCount val="12"/>
                    </c:numCache>
                  </c:numRef>
                </c:val>
                <c:smooth val="0"/>
                <c:extLst>
                  <c:ext xmlns:c16="http://schemas.microsoft.com/office/drawing/2014/chart" uri="{C3380CC4-5D6E-409C-BE32-E72D297353CC}">
                    <c16:uniqueId val="{00000003-A51D-4010-9137-C5991B122112}"/>
                  </c:ext>
                </c:extLst>
              </c15:ser>
            </c15:filteredLineSeries>
          </c:ext>
        </c:extLst>
      </c:lineChart>
      <c:dateAx>
        <c:axId val="11475312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1541584"/>
        <c:crosses val="autoZero"/>
        <c:auto val="1"/>
        <c:lblOffset val="100"/>
        <c:baseTimeUnit val="months"/>
      </c:dateAx>
      <c:valAx>
        <c:axId val="1251541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753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長滝１９８５年</a:t>
            </a:r>
            <a:endParaRPr lang="ja-JP" altLang="en-US"/>
          </a:p>
        </c:rich>
      </c:tx>
      <c:layout>
        <c:manualLayout>
          <c:xMode val="edge"/>
          <c:yMode val="edge"/>
          <c:x val="0.12893744531933507"/>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4.8287037037037038E-2"/>
          <c:w val="0.89521062992125988"/>
          <c:h val="0.79488371245261014"/>
        </c:manualLayout>
      </c:layout>
      <c:lineChart>
        <c:grouping val="standard"/>
        <c:varyColors val="0"/>
        <c:ser>
          <c:idx val="0"/>
          <c:order val="0"/>
          <c:spPr>
            <a:ln w="28575" cap="rnd">
              <a:solidFill>
                <a:schemeClr val="accent1"/>
              </a:solidFill>
              <a:round/>
            </a:ln>
            <a:effectLst/>
          </c:spPr>
          <c:marker>
            <c:symbol val="none"/>
          </c:marker>
          <c:cat>
            <c:numRef>
              <c:f>最高最低!$A$77:$A$88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最高最低!$B$77:$B$88</c:f>
              <c:numCache>
                <c:formatCode>General</c:formatCode>
                <c:ptCount val="12"/>
                <c:pt idx="0">
                  <c:v>-2.2000000000000002</c:v>
                </c:pt>
                <c:pt idx="1">
                  <c:v>0.5</c:v>
                </c:pt>
                <c:pt idx="2">
                  <c:v>4.5</c:v>
                </c:pt>
                <c:pt idx="3">
                  <c:v>10.9</c:v>
                </c:pt>
                <c:pt idx="4">
                  <c:v>16</c:v>
                </c:pt>
                <c:pt idx="5">
                  <c:v>18.7</c:v>
                </c:pt>
                <c:pt idx="6">
                  <c:v>22.7</c:v>
                </c:pt>
                <c:pt idx="7">
                  <c:v>24.8</c:v>
                </c:pt>
                <c:pt idx="8">
                  <c:v>19.7</c:v>
                </c:pt>
                <c:pt idx="9">
                  <c:v>13</c:v>
                </c:pt>
                <c:pt idx="10">
                  <c:v>6.8</c:v>
                </c:pt>
                <c:pt idx="11">
                  <c:v>0.6</c:v>
                </c:pt>
              </c:numCache>
            </c:numRef>
          </c:val>
          <c:smooth val="0"/>
          <c:extLst>
            <c:ext xmlns:c16="http://schemas.microsoft.com/office/drawing/2014/chart" uri="{C3380CC4-5D6E-409C-BE32-E72D297353CC}">
              <c16:uniqueId val="{00000000-42E6-48F2-BF13-197BC47B1FCB}"/>
            </c:ext>
          </c:extLst>
        </c:ser>
        <c:ser>
          <c:idx val="1"/>
          <c:order val="1"/>
          <c:spPr>
            <a:ln w="28575" cap="rnd">
              <a:solidFill>
                <a:schemeClr val="accent2"/>
              </a:solidFill>
              <a:round/>
            </a:ln>
            <a:effectLst/>
          </c:spPr>
          <c:marker>
            <c:symbol val="none"/>
          </c:marker>
          <c:cat>
            <c:numRef>
              <c:f>最高最低!$A$77:$A$88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最高最低!$C$77:$C$88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42E6-48F2-BF13-197BC47B1FCB}"/>
            </c:ext>
          </c:extLst>
        </c:ser>
        <c:ser>
          <c:idx val="2"/>
          <c:order val="2"/>
          <c:spPr>
            <a:ln w="28575" cap="rnd">
              <a:solidFill>
                <a:schemeClr val="accent3"/>
              </a:solidFill>
              <a:round/>
            </a:ln>
            <a:effectLst/>
          </c:spPr>
          <c:marker>
            <c:symbol val="none"/>
          </c:marker>
          <c:cat>
            <c:numRef>
              <c:f>最高最低!$A$77:$A$88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最高最低!$D$77:$D$88</c:f>
              <c:numCache>
                <c:formatCode>General</c:formatCode>
                <c:ptCount val="12"/>
                <c:pt idx="0">
                  <c:v>-6</c:v>
                </c:pt>
                <c:pt idx="1">
                  <c:v>-2.7</c:v>
                </c:pt>
                <c:pt idx="2">
                  <c:v>0.8</c:v>
                </c:pt>
                <c:pt idx="3">
                  <c:v>5.2</c:v>
                </c:pt>
                <c:pt idx="4">
                  <c:v>10.5</c:v>
                </c:pt>
                <c:pt idx="5">
                  <c:v>14.6</c:v>
                </c:pt>
                <c:pt idx="6">
                  <c:v>18.399999999999999</c:v>
                </c:pt>
                <c:pt idx="7">
                  <c:v>20.9</c:v>
                </c:pt>
                <c:pt idx="8">
                  <c:v>16.2</c:v>
                </c:pt>
                <c:pt idx="9">
                  <c:v>9</c:v>
                </c:pt>
                <c:pt idx="10">
                  <c:v>3.5</c:v>
                </c:pt>
                <c:pt idx="11">
                  <c:v>-2.6</c:v>
                </c:pt>
              </c:numCache>
            </c:numRef>
          </c:val>
          <c:smooth val="0"/>
          <c:extLst>
            <c:ext xmlns:c16="http://schemas.microsoft.com/office/drawing/2014/chart" uri="{C3380CC4-5D6E-409C-BE32-E72D297353CC}">
              <c16:uniqueId val="{00000002-42E6-48F2-BF13-197BC47B1FCB}"/>
            </c:ext>
          </c:extLst>
        </c:ser>
        <c:ser>
          <c:idx val="3"/>
          <c:order val="3"/>
          <c:spPr>
            <a:ln w="28575" cap="rnd">
              <a:solidFill>
                <a:schemeClr val="accent4"/>
              </a:solidFill>
              <a:round/>
            </a:ln>
            <a:effectLst/>
          </c:spPr>
          <c:marker>
            <c:symbol val="none"/>
          </c:marker>
          <c:cat>
            <c:numRef>
              <c:f>最高最低!$A$77:$A$88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最高最低!$E$77:$E$88</c:f>
              <c:numCache>
                <c:formatCode>General</c:formatCode>
                <c:ptCount val="12"/>
              </c:numCache>
            </c:numRef>
          </c:val>
          <c:smooth val="0"/>
          <c:extLst>
            <c:ext xmlns:c16="http://schemas.microsoft.com/office/drawing/2014/chart" uri="{C3380CC4-5D6E-409C-BE32-E72D297353CC}">
              <c16:uniqueId val="{00000003-42E6-48F2-BF13-197BC47B1FCB}"/>
            </c:ext>
          </c:extLst>
        </c:ser>
        <c:ser>
          <c:idx val="4"/>
          <c:order val="4"/>
          <c:spPr>
            <a:ln w="28575" cap="rnd">
              <a:solidFill>
                <a:schemeClr val="accent5"/>
              </a:solidFill>
              <a:round/>
            </a:ln>
            <a:effectLst/>
          </c:spPr>
          <c:marker>
            <c:symbol val="none"/>
          </c:marker>
          <c:cat>
            <c:numRef>
              <c:f>最高最低!$A$77:$A$88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最高最低!$F$77:$F$88</c:f>
              <c:numCache>
                <c:formatCode>General</c:formatCode>
                <c:ptCount val="12"/>
                <c:pt idx="0">
                  <c:v>1.7</c:v>
                </c:pt>
                <c:pt idx="1">
                  <c:v>4.0999999999999996</c:v>
                </c:pt>
                <c:pt idx="2">
                  <c:v>8.6999999999999993</c:v>
                </c:pt>
                <c:pt idx="3">
                  <c:v>16.8</c:v>
                </c:pt>
                <c:pt idx="4">
                  <c:v>22.2</c:v>
                </c:pt>
                <c:pt idx="5">
                  <c:v>23.1</c:v>
                </c:pt>
                <c:pt idx="6">
                  <c:v>27.8</c:v>
                </c:pt>
                <c:pt idx="7">
                  <c:v>30.3</c:v>
                </c:pt>
                <c:pt idx="8">
                  <c:v>24.6</c:v>
                </c:pt>
                <c:pt idx="9">
                  <c:v>18.100000000000001</c:v>
                </c:pt>
                <c:pt idx="10">
                  <c:v>11</c:v>
                </c:pt>
                <c:pt idx="11">
                  <c:v>4.0999999999999996</c:v>
                </c:pt>
              </c:numCache>
            </c:numRef>
          </c:val>
          <c:smooth val="0"/>
          <c:extLst>
            <c:ext xmlns:c16="http://schemas.microsoft.com/office/drawing/2014/chart" uri="{C3380CC4-5D6E-409C-BE32-E72D297353CC}">
              <c16:uniqueId val="{00000004-42E6-48F2-BF13-197BC47B1FCB}"/>
            </c:ext>
          </c:extLst>
        </c:ser>
        <c:dLbls>
          <c:showLegendKey val="0"/>
          <c:showVal val="0"/>
          <c:showCatName val="0"/>
          <c:showSerName val="0"/>
          <c:showPercent val="0"/>
          <c:showBubbleSize val="0"/>
        </c:dLbls>
        <c:smooth val="0"/>
        <c:axId val="1147805072"/>
        <c:axId val="938527104"/>
      </c:lineChart>
      <c:dateAx>
        <c:axId val="11478050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38527104"/>
        <c:crosses val="autoZero"/>
        <c:auto val="1"/>
        <c:lblOffset val="100"/>
        <c:baseTimeUnit val="months"/>
      </c:dateAx>
      <c:valAx>
        <c:axId val="938527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780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長滝１９８６年</a:t>
            </a:r>
            <a:endParaRPr lang="ja-JP" altLang="en-US"/>
          </a:p>
        </c:rich>
      </c:tx>
      <c:layout>
        <c:manualLayout>
          <c:xMode val="edge"/>
          <c:yMode val="edge"/>
          <c:x val="0.10949300087489063"/>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3.4398148148148143E-2"/>
          <c:w val="0.89521062992125988"/>
          <c:h val="0.8087726013414992"/>
        </c:manualLayout>
      </c:layout>
      <c:lineChart>
        <c:grouping val="standard"/>
        <c:varyColors val="0"/>
        <c:ser>
          <c:idx val="0"/>
          <c:order val="0"/>
          <c:spPr>
            <a:ln w="28575" cap="rnd">
              <a:solidFill>
                <a:schemeClr val="accent1"/>
              </a:solidFill>
              <a:round/>
            </a:ln>
            <a:effectLst/>
          </c:spPr>
          <c:marker>
            <c:symbol val="none"/>
          </c:marker>
          <c:cat>
            <c:numRef>
              <c:f>最高最低!$A$89:$A$100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最高最低!$B$89:$B$100</c:f>
              <c:numCache>
                <c:formatCode>General</c:formatCode>
                <c:ptCount val="12"/>
                <c:pt idx="0">
                  <c:v>-2.2999999999999998</c:v>
                </c:pt>
                <c:pt idx="1">
                  <c:v>-2.2000000000000002</c:v>
                </c:pt>
                <c:pt idx="2">
                  <c:v>2.6</c:v>
                </c:pt>
                <c:pt idx="3">
                  <c:v>9.6</c:v>
                </c:pt>
                <c:pt idx="4">
                  <c:v>14.2</c:v>
                </c:pt>
                <c:pt idx="5">
                  <c:v>18.7</c:v>
                </c:pt>
                <c:pt idx="6">
                  <c:v>21.7</c:v>
                </c:pt>
                <c:pt idx="7">
                  <c:v>23.9</c:v>
                </c:pt>
                <c:pt idx="8">
                  <c:v>19.399999999999999</c:v>
                </c:pt>
                <c:pt idx="9">
                  <c:v>11.6</c:v>
                </c:pt>
                <c:pt idx="10">
                  <c:v>7.3</c:v>
                </c:pt>
                <c:pt idx="11">
                  <c:v>3.5</c:v>
                </c:pt>
              </c:numCache>
            </c:numRef>
          </c:val>
          <c:smooth val="0"/>
          <c:extLst>
            <c:ext xmlns:c16="http://schemas.microsoft.com/office/drawing/2014/chart" uri="{C3380CC4-5D6E-409C-BE32-E72D297353CC}">
              <c16:uniqueId val="{00000000-F2B5-41B4-B257-C6678BD09F4B}"/>
            </c:ext>
          </c:extLst>
        </c:ser>
        <c:ser>
          <c:idx val="1"/>
          <c:order val="1"/>
          <c:spPr>
            <a:ln w="28575" cap="rnd">
              <a:solidFill>
                <a:schemeClr val="accent2"/>
              </a:solidFill>
              <a:round/>
            </a:ln>
            <a:effectLst/>
          </c:spPr>
          <c:marker>
            <c:symbol val="none"/>
          </c:marker>
          <c:cat>
            <c:numRef>
              <c:f>最高最低!$A$89:$A$100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最高最低!$C$89:$C$100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F2B5-41B4-B257-C6678BD09F4B}"/>
            </c:ext>
          </c:extLst>
        </c:ser>
        <c:ser>
          <c:idx val="2"/>
          <c:order val="2"/>
          <c:spPr>
            <a:ln w="28575" cap="rnd">
              <a:solidFill>
                <a:schemeClr val="accent3"/>
              </a:solidFill>
              <a:round/>
            </a:ln>
            <a:effectLst/>
          </c:spPr>
          <c:marker>
            <c:symbol val="none"/>
          </c:marker>
          <c:cat>
            <c:numRef>
              <c:f>最高最低!$A$89:$A$100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最高最低!$D$89:$D$100</c:f>
              <c:numCache>
                <c:formatCode>General</c:formatCode>
                <c:ptCount val="12"/>
                <c:pt idx="0">
                  <c:v>-5.6</c:v>
                </c:pt>
                <c:pt idx="1">
                  <c:v>-6.3</c:v>
                </c:pt>
                <c:pt idx="2">
                  <c:v>-1.6</c:v>
                </c:pt>
                <c:pt idx="3">
                  <c:v>4.0999999999999996</c:v>
                </c:pt>
                <c:pt idx="4">
                  <c:v>9</c:v>
                </c:pt>
                <c:pt idx="5">
                  <c:v>14.1</c:v>
                </c:pt>
                <c:pt idx="6">
                  <c:v>17.899999999999999</c:v>
                </c:pt>
                <c:pt idx="7">
                  <c:v>20</c:v>
                </c:pt>
                <c:pt idx="8">
                  <c:v>15</c:v>
                </c:pt>
                <c:pt idx="9">
                  <c:v>7.1</c:v>
                </c:pt>
                <c:pt idx="10">
                  <c:v>2.6</c:v>
                </c:pt>
                <c:pt idx="11">
                  <c:v>-0.3</c:v>
                </c:pt>
              </c:numCache>
            </c:numRef>
          </c:val>
          <c:smooth val="0"/>
          <c:extLst>
            <c:ext xmlns:c16="http://schemas.microsoft.com/office/drawing/2014/chart" uri="{C3380CC4-5D6E-409C-BE32-E72D297353CC}">
              <c16:uniqueId val="{00000002-F2B5-41B4-B257-C6678BD09F4B}"/>
            </c:ext>
          </c:extLst>
        </c:ser>
        <c:ser>
          <c:idx val="4"/>
          <c:order val="4"/>
          <c:spPr>
            <a:ln w="28575" cap="rnd">
              <a:solidFill>
                <a:schemeClr val="accent5"/>
              </a:solidFill>
              <a:round/>
            </a:ln>
            <a:effectLst/>
          </c:spPr>
          <c:marker>
            <c:symbol val="none"/>
          </c:marker>
          <c:cat>
            <c:numRef>
              <c:f>最高最低!$A$89:$A$100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最高最低!$F$89:$F$100</c:f>
              <c:numCache>
                <c:formatCode>General</c:formatCode>
                <c:ptCount val="12"/>
                <c:pt idx="0">
                  <c:v>1.5</c:v>
                </c:pt>
                <c:pt idx="1">
                  <c:v>1.7</c:v>
                </c:pt>
                <c:pt idx="2">
                  <c:v>7.2</c:v>
                </c:pt>
                <c:pt idx="3">
                  <c:v>15.4</c:v>
                </c:pt>
                <c:pt idx="4">
                  <c:v>19.899999999999999</c:v>
                </c:pt>
                <c:pt idx="5">
                  <c:v>24</c:v>
                </c:pt>
                <c:pt idx="6">
                  <c:v>26.1</c:v>
                </c:pt>
                <c:pt idx="7">
                  <c:v>29.4</c:v>
                </c:pt>
                <c:pt idx="8">
                  <c:v>25.2</c:v>
                </c:pt>
                <c:pt idx="9">
                  <c:v>17.600000000000001</c:v>
                </c:pt>
                <c:pt idx="10">
                  <c:v>13.1</c:v>
                </c:pt>
                <c:pt idx="11">
                  <c:v>7.9</c:v>
                </c:pt>
              </c:numCache>
            </c:numRef>
          </c:val>
          <c:smooth val="0"/>
          <c:extLst>
            <c:ext xmlns:c16="http://schemas.microsoft.com/office/drawing/2014/chart" uri="{C3380CC4-5D6E-409C-BE32-E72D297353CC}">
              <c16:uniqueId val="{00000004-F2B5-41B4-B257-C6678BD09F4B}"/>
            </c:ext>
          </c:extLst>
        </c:ser>
        <c:dLbls>
          <c:showLegendKey val="0"/>
          <c:showVal val="0"/>
          <c:showCatName val="0"/>
          <c:showSerName val="0"/>
          <c:showPercent val="0"/>
          <c:showBubbleSize val="0"/>
        </c:dLbls>
        <c:smooth val="0"/>
        <c:axId val="1014148336"/>
        <c:axId val="114241368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最高最低!$A$89:$A$100</c15:sqref>
                        </c15:formulaRef>
                      </c:ext>
                    </c:extLst>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extLst>
                      <c:ext uri="{02D57815-91ED-43cb-92C2-25804820EDAC}">
                        <c15:formulaRef>
                          <c15:sqref>最高最低!$E$89:$E$100</c15:sqref>
                        </c15:formulaRef>
                      </c:ext>
                    </c:extLst>
                    <c:numCache>
                      <c:formatCode>General</c:formatCode>
                      <c:ptCount val="12"/>
                    </c:numCache>
                  </c:numRef>
                </c:val>
                <c:smooth val="0"/>
                <c:extLst>
                  <c:ext xmlns:c16="http://schemas.microsoft.com/office/drawing/2014/chart" uri="{C3380CC4-5D6E-409C-BE32-E72D297353CC}">
                    <c16:uniqueId val="{00000003-F2B5-41B4-B257-C6678BD09F4B}"/>
                  </c:ext>
                </c:extLst>
              </c15:ser>
            </c15:filteredLineSeries>
          </c:ext>
        </c:extLst>
      </c:lineChart>
      <c:dateAx>
        <c:axId val="10141483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2413680"/>
        <c:crosses val="autoZero"/>
        <c:auto val="1"/>
        <c:lblOffset val="100"/>
        <c:baseTimeUnit val="months"/>
      </c:dateAx>
      <c:valAx>
        <c:axId val="1142413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414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長滝１９８７年</a:t>
            </a:r>
            <a:endParaRPr lang="ja-JP" altLang="en-US"/>
          </a:p>
        </c:rich>
      </c:tx>
      <c:layout>
        <c:manualLayout>
          <c:xMode val="edge"/>
          <c:yMode val="edge"/>
          <c:x val="5.3190636960343422E-2"/>
          <c:y val="3.2083334385936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7440470982793819"/>
        </c:manualLayout>
      </c:layout>
      <c:lineChart>
        <c:grouping val="standard"/>
        <c:varyColors val="0"/>
        <c:ser>
          <c:idx val="0"/>
          <c:order val="0"/>
          <c:spPr>
            <a:ln w="28575" cap="rnd">
              <a:solidFill>
                <a:schemeClr val="accent1"/>
              </a:solidFill>
              <a:round/>
            </a:ln>
            <a:effectLst/>
          </c:spPr>
          <c:marker>
            <c:symbol val="none"/>
          </c:marker>
          <c:cat>
            <c:numRef>
              <c:f>最高最低!$A$101:$A$112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最高最低!$B$101:$B$112</c:f>
              <c:numCache>
                <c:formatCode>General</c:formatCode>
                <c:ptCount val="12"/>
                <c:pt idx="0">
                  <c:v>0.4</c:v>
                </c:pt>
                <c:pt idx="1">
                  <c:v>1</c:v>
                </c:pt>
                <c:pt idx="2">
                  <c:v>3.8</c:v>
                </c:pt>
                <c:pt idx="3">
                  <c:v>10.3</c:v>
                </c:pt>
                <c:pt idx="4">
                  <c:v>14.8</c:v>
                </c:pt>
                <c:pt idx="5">
                  <c:v>19.7</c:v>
                </c:pt>
                <c:pt idx="6">
                  <c:v>22.7</c:v>
                </c:pt>
                <c:pt idx="7">
                  <c:v>23.4</c:v>
                </c:pt>
                <c:pt idx="8">
                  <c:v>19.600000000000001</c:v>
                </c:pt>
                <c:pt idx="9">
                  <c:v>14.4</c:v>
                </c:pt>
                <c:pt idx="10">
                  <c:v>8.3000000000000007</c:v>
                </c:pt>
                <c:pt idx="11">
                  <c:v>2.5</c:v>
                </c:pt>
              </c:numCache>
            </c:numRef>
          </c:val>
          <c:smooth val="0"/>
          <c:extLst>
            <c:ext xmlns:c16="http://schemas.microsoft.com/office/drawing/2014/chart" uri="{C3380CC4-5D6E-409C-BE32-E72D297353CC}">
              <c16:uniqueId val="{00000000-598F-4F63-A4AA-6534EC0851D3}"/>
            </c:ext>
          </c:extLst>
        </c:ser>
        <c:ser>
          <c:idx val="1"/>
          <c:order val="1"/>
          <c:spPr>
            <a:ln w="28575" cap="rnd">
              <a:solidFill>
                <a:schemeClr val="accent2"/>
              </a:solidFill>
              <a:round/>
            </a:ln>
            <a:effectLst/>
          </c:spPr>
          <c:marker>
            <c:symbol val="none"/>
          </c:marker>
          <c:cat>
            <c:numRef>
              <c:f>最高最低!$A$101:$A$112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最高最低!$C$101:$C$112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598F-4F63-A4AA-6534EC0851D3}"/>
            </c:ext>
          </c:extLst>
        </c:ser>
        <c:ser>
          <c:idx val="2"/>
          <c:order val="2"/>
          <c:spPr>
            <a:ln w="28575" cap="rnd">
              <a:solidFill>
                <a:schemeClr val="accent3"/>
              </a:solidFill>
              <a:round/>
            </a:ln>
            <a:effectLst/>
          </c:spPr>
          <c:marker>
            <c:symbol val="none"/>
          </c:marker>
          <c:cat>
            <c:numRef>
              <c:f>最高最低!$A$101:$A$112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最高最低!$D$101:$D$112</c:f>
              <c:numCache>
                <c:formatCode>General</c:formatCode>
                <c:ptCount val="12"/>
                <c:pt idx="0">
                  <c:v>-2.7</c:v>
                </c:pt>
                <c:pt idx="1">
                  <c:v>-2.6</c:v>
                </c:pt>
                <c:pt idx="2">
                  <c:v>-0.3</c:v>
                </c:pt>
                <c:pt idx="3">
                  <c:v>4</c:v>
                </c:pt>
                <c:pt idx="4">
                  <c:v>9.4</c:v>
                </c:pt>
                <c:pt idx="5">
                  <c:v>14.7</c:v>
                </c:pt>
                <c:pt idx="6">
                  <c:v>19.100000000000001</c:v>
                </c:pt>
                <c:pt idx="7">
                  <c:v>19.899999999999999</c:v>
                </c:pt>
                <c:pt idx="8">
                  <c:v>15.5</c:v>
                </c:pt>
                <c:pt idx="9">
                  <c:v>10</c:v>
                </c:pt>
                <c:pt idx="10">
                  <c:v>3.7</c:v>
                </c:pt>
                <c:pt idx="11">
                  <c:v>-0.8</c:v>
                </c:pt>
              </c:numCache>
            </c:numRef>
          </c:val>
          <c:smooth val="0"/>
          <c:extLst>
            <c:ext xmlns:c16="http://schemas.microsoft.com/office/drawing/2014/chart" uri="{C3380CC4-5D6E-409C-BE32-E72D297353CC}">
              <c16:uniqueId val="{00000002-598F-4F63-A4AA-6534EC0851D3}"/>
            </c:ext>
          </c:extLst>
        </c:ser>
        <c:ser>
          <c:idx val="4"/>
          <c:order val="4"/>
          <c:spPr>
            <a:ln w="28575" cap="rnd">
              <a:solidFill>
                <a:schemeClr val="accent5"/>
              </a:solidFill>
              <a:round/>
            </a:ln>
            <a:effectLst/>
          </c:spPr>
          <c:marker>
            <c:symbol val="none"/>
          </c:marker>
          <c:cat>
            <c:numRef>
              <c:f>最高最低!$A$101:$A$112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最高最低!$F$101:$F$112</c:f>
              <c:numCache>
                <c:formatCode>General</c:formatCode>
                <c:ptCount val="12"/>
                <c:pt idx="0">
                  <c:v>4.3</c:v>
                </c:pt>
                <c:pt idx="1">
                  <c:v>5.5</c:v>
                </c:pt>
                <c:pt idx="2">
                  <c:v>8.4</c:v>
                </c:pt>
                <c:pt idx="3">
                  <c:v>16.8</c:v>
                </c:pt>
                <c:pt idx="4">
                  <c:v>20.3</c:v>
                </c:pt>
                <c:pt idx="5">
                  <c:v>25.4</c:v>
                </c:pt>
                <c:pt idx="6">
                  <c:v>26.9</c:v>
                </c:pt>
                <c:pt idx="7">
                  <c:v>28.3</c:v>
                </c:pt>
                <c:pt idx="8">
                  <c:v>25.1</c:v>
                </c:pt>
                <c:pt idx="9">
                  <c:v>20.2</c:v>
                </c:pt>
                <c:pt idx="10">
                  <c:v>14</c:v>
                </c:pt>
                <c:pt idx="11">
                  <c:v>8</c:v>
                </c:pt>
              </c:numCache>
            </c:numRef>
          </c:val>
          <c:smooth val="0"/>
          <c:extLst>
            <c:ext xmlns:c16="http://schemas.microsoft.com/office/drawing/2014/chart" uri="{C3380CC4-5D6E-409C-BE32-E72D297353CC}">
              <c16:uniqueId val="{00000004-598F-4F63-A4AA-6534EC0851D3}"/>
            </c:ext>
          </c:extLst>
        </c:ser>
        <c:dLbls>
          <c:showLegendKey val="0"/>
          <c:showVal val="0"/>
          <c:showCatName val="0"/>
          <c:showSerName val="0"/>
          <c:showPercent val="0"/>
          <c:showBubbleSize val="0"/>
        </c:dLbls>
        <c:smooth val="0"/>
        <c:axId val="1014176176"/>
        <c:axId val="114765256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最高最低!$A$101:$A$112</c15:sqref>
                        </c15:formulaRef>
                      </c:ext>
                    </c:extLst>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extLst>
                      <c:ext uri="{02D57815-91ED-43cb-92C2-25804820EDAC}">
                        <c15:formulaRef>
                          <c15:sqref>最高最低!$E$101:$E$112</c15:sqref>
                        </c15:formulaRef>
                      </c:ext>
                    </c:extLst>
                    <c:numCache>
                      <c:formatCode>General</c:formatCode>
                      <c:ptCount val="12"/>
                    </c:numCache>
                  </c:numRef>
                </c:val>
                <c:smooth val="0"/>
                <c:extLst>
                  <c:ext xmlns:c16="http://schemas.microsoft.com/office/drawing/2014/chart" uri="{C3380CC4-5D6E-409C-BE32-E72D297353CC}">
                    <c16:uniqueId val="{00000003-598F-4F63-A4AA-6534EC0851D3}"/>
                  </c:ext>
                </c:extLst>
              </c15:ser>
            </c15:filteredLineSeries>
          </c:ext>
        </c:extLst>
      </c:lineChart>
      <c:dateAx>
        <c:axId val="10141761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7652560"/>
        <c:crosses val="autoZero"/>
        <c:auto val="1"/>
        <c:lblOffset val="100"/>
        <c:baseTimeUnit val="months"/>
      </c:dateAx>
      <c:valAx>
        <c:axId val="1147652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417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グ</a:t>
            </a:r>
            <a:r>
              <a:rPr lang="ja-JP" altLang="en-US" sz="1400" b="0" i="0" u="none" strike="noStrike" kern="1200" spc="0" baseline="0">
                <a:solidFill>
                  <a:sysClr val="windowText" lastClr="000000">
                    <a:lumMod val="65000"/>
                    <a:lumOff val="35000"/>
                  </a:sysClr>
                </a:solidFill>
              </a:rPr>
              <a:t>長滝１９８８年</a:t>
            </a:r>
            <a:endParaRPr lang="ja-JP" altLang="en-US"/>
          </a:p>
        </c:rich>
      </c:tx>
      <c:layout>
        <c:manualLayout>
          <c:xMode val="edge"/>
          <c:yMode val="edge"/>
          <c:x val="8.727077865266841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266149023038782"/>
        </c:manualLayout>
      </c:layout>
      <c:lineChart>
        <c:grouping val="standard"/>
        <c:varyColors val="0"/>
        <c:ser>
          <c:idx val="0"/>
          <c:order val="0"/>
          <c:spPr>
            <a:ln w="28575" cap="rnd">
              <a:solidFill>
                <a:schemeClr val="accent1"/>
              </a:solidFill>
              <a:round/>
            </a:ln>
            <a:effectLst/>
          </c:spPr>
          <c:marker>
            <c:symbol val="none"/>
          </c:marker>
          <c:cat>
            <c:numRef>
              <c:f>最高最低!$A$113:$A$124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最高最低!$B$113:$B$124</c:f>
              <c:numCache>
                <c:formatCode>General</c:formatCode>
                <c:ptCount val="12"/>
                <c:pt idx="0">
                  <c:v>1</c:v>
                </c:pt>
                <c:pt idx="1">
                  <c:v>-1.3</c:v>
                </c:pt>
                <c:pt idx="2">
                  <c:v>3.3</c:v>
                </c:pt>
                <c:pt idx="3">
                  <c:v>9.1</c:v>
                </c:pt>
                <c:pt idx="4">
                  <c:v>13.8</c:v>
                </c:pt>
                <c:pt idx="5">
                  <c:v>18.8</c:v>
                </c:pt>
                <c:pt idx="6">
                  <c:v>21.6</c:v>
                </c:pt>
                <c:pt idx="7">
                  <c:v>23.7</c:v>
                </c:pt>
                <c:pt idx="8">
                  <c:v>20.2</c:v>
                </c:pt>
                <c:pt idx="9">
                  <c:v>11.8</c:v>
                </c:pt>
                <c:pt idx="10">
                  <c:v>4.5</c:v>
                </c:pt>
                <c:pt idx="11">
                  <c:v>0.8</c:v>
                </c:pt>
              </c:numCache>
            </c:numRef>
          </c:val>
          <c:smooth val="0"/>
          <c:extLst>
            <c:ext xmlns:c16="http://schemas.microsoft.com/office/drawing/2014/chart" uri="{C3380CC4-5D6E-409C-BE32-E72D297353CC}">
              <c16:uniqueId val="{00000000-1D6A-4CD3-B0F5-56EC0F2B1ADF}"/>
            </c:ext>
          </c:extLst>
        </c:ser>
        <c:ser>
          <c:idx val="1"/>
          <c:order val="1"/>
          <c:spPr>
            <a:ln w="28575" cap="rnd">
              <a:solidFill>
                <a:schemeClr val="accent2"/>
              </a:solidFill>
              <a:round/>
            </a:ln>
            <a:effectLst/>
          </c:spPr>
          <c:marker>
            <c:symbol val="none"/>
          </c:marker>
          <c:cat>
            <c:numRef>
              <c:f>最高最低!$A$113:$A$124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最高最低!$C$113:$C$124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1D6A-4CD3-B0F5-56EC0F2B1ADF}"/>
            </c:ext>
          </c:extLst>
        </c:ser>
        <c:ser>
          <c:idx val="2"/>
          <c:order val="2"/>
          <c:spPr>
            <a:ln w="28575" cap="rnd">
              <a:solidFill>
                <a:schemeClr val="accent3"/>
              </a:solidFill>
              <a:round/>
            </a:ln>
            <a:effectLst/>
          </c:spPr>
          <c:marker>
            <c:symbol val="none"/>
          </c:marker>
          <c:cat>
            <c:numRef>
              <c:f>最高最低!$A$113:$A$124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最高最低!$D$113:$D$124</c:f>
              <c:numCache>
                <c:formatCode>General</c:formatCode>
                <c:ptCount val="12"/>
                <c:pt idx="0">
                  <c:v>-2.4</c:v>
                </c:pt>
                <c:pt idx="1">
                  <c:v>-4.9000000000000004</c:v>
                </c:pt>
                <c:pt idx="2">
                  <c:v>-0.7</c:v>
                </c:pt>
                <c:pt idx="3">
                  <c:v>3.6</c:v>
                </c:pt>
                <c:pt idx="4">
                  <c:v>8.3000000000000007</c:v>
                </c:pt>
                <c:pt idx="5">
                  <c:v>14.3</c:v>
                </c:pt>
                <c:pt idx="6">
                  <c:v>18.100000000000001</c:v>
                </c:pt>
                <c:pt idx="7">
                  <c:v>20.2</c:v>
                </c:pt>
                <c:pt idx="8">
                  <c:v>16.399999999999999</c:v>
                </c:pt>
                <c:pt idx="9">
                  <c:v>7.6</c:v>
                </c:pt>
                <c:pt idx="10">
                  <c:v>0.6</c:v>
                </c:pt>
                <c:pt idx="11">
                  <c:v>-2.1</c:v>
                </c:pt>
              </c:numCache>
            </c:numRef>
          </c:val>
          <c:smooth val="0"/>
          <c:extLst>
            <c:ext xmlns:c16="http://schemas.microsoft.com/office/drawing/2014/chart" uri="{C3380CC4-5D6E-409C-BE32-E72D297353CC}">
              <c16:uniqueId val="{00000002-1D6A-4CD3-B0F5-56EC0F2B1ADF}"/>
            </c:ext>
          </c:extLst>
        </c:ser>
        <c:ser>
          <c:idx val="4"/>
          <c:order val="4"/>
          <c:spPr>
            <a:ln w="28575" cap="rnd">
              <a:solidFill>
                <a:schemeClr val="accent5"/>
              </a:solidFill>
              <a:round/>
            </a:ln>
            <a:effectLst/>
          </c:spPr>
          <c:marker>
            <c:symbol val="none"/>
          </c:marker>
          <c:cat>
            <c:numRef>
              <c:f>最高最低!$A$113:$A$124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最高最低!$F$113:$F$124</c:f>
              <c:numCache>
                <c:formatCode>General</c:formatCode>
                <c:ptCount val="12"/>
                <c:pt idx="0">
                  <c:v>5.0999999999999996</c:v>
                </c:pt>
                <c:pt idx="1">
                  <c:v>2.5</c:v>
                </c:pt>
                <c:pt idx="2">
                  <c:v>7.6</c:v>
                </c:pt>
                <c:pt idx="3">
                  <c:v>15.1</c:v>
                </c:pt>
                <c:pt idx="4">
                  <c:v>19.3</c:v>
                </c:pt>
                <c:pt idx="5">
                  <c:v>23.8</c:v>
                </c:pt>
                <c:pt idx="6">
                  <c:v>25.9</c:v>
                </c:pt>
                <c:pt idx="7">
                  <c:v>29.2</c:v>
                </c:pt>
                <c:pt idx="8">
                  <c:v>25.4</c:v>
                </c:pt>
                <c:pt idx="9">
                  <c:v>17.8</c:v>
                </c:pt>
                <c:pt idx="10">
                  <c:v>9.6999999999999993</c:v>
                </c:pt>
                <c:pt idx="11">
                  <c:v>4.8</c:v>
                </c:pt>
              </c:numCache>
            </c:numRef>
          </c:val>
          <c:smooth val="0"/>
          <c:extLst>
            <c:ext xmlns:c16="http://schemas.microsoft.com/office/drawing/2014/chart" uri="{C3380CC4-5D6E-409C-BE32-E72D297353CC}">
              <c16:uniqueId val="{00000004-1D6A-4CD3-B0F5-56EC0F2B1ADF}"/>
            </c:ext>
          </c:extLst>
        </c:ser>
        <c:dLbls>
          <c:showLegendKey val="0"/>
          <c:showVal val="0"/>
          <c:showCatName val="0"/>
          <c:showSerName val="0"/>
          <c:showPercent val="0"/>
          <c:showBubbleSize val="0"/>
        </c:dLbls>
        <c:smooth val="0"/>
        <c:axId val="1148229376"/>
        <c:axId val="72228571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最高最低!$A$113:$A$124</c15:sqref>
                        </c15:formulaRef>
                      </c:ext>
                    </c:extLst>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extLst>
                      <c:ext uri="{02D57815-91ED-43cb-92C2-25804820EDAC}">
                        <c15:formulaRef>
                          <c15:sqref>最高最低!$E$113:$E$124</c15:sqref>
                        </c15:formulaRef>
                      </c:ext>
                    </c:extLst>
                    <c:numCache>
                      <c:formatCode>General</c:formatCode>
                      <c:ptCount val="12"/>
                    </c:numCache>
                  </c:numRef>
                </c:val>
                <c:smooth val="0"/>
                <c:extLst>
                  <c:ext xmlns:c16="http://schemas.microsoft.com/office/drawing/2014/chart" uri="{C3380CC4-5D6E-409C-BE32-E72D297353CC}">
                    <c16:uniqueId val="{00000003-1D6A-4CD3-B0F5-56EC0F2B1ADF}"/>
                  </c:ext>
                </c:extLst>
              </c15:ser>
            </c15:filteredLineSeries>
          </c:ext>
        </c:extLst>
      </c:lineChart>
      <c:dateAx>
        <c:axId val="11482293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2285712"/>
        <c:crosses val="autoZero"/>
        <c:auto val="1"/>
        <c:lblOffset val="100"/>
        <c:baseTimeUnit val="months"/>
      </c:dateAx>
      <c:valAx>
        <c:axId val="722285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822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長滝１９８９年</a:t>
            </a:r>
            <a:endParaRPr lang="ja-JP" altLang="en-US"/>
          </a:p>
        </c:rich>
      </c:tx>
      <c:layout>
        <c:manualLayout>
          <c:xMode val="edge"/>
          <c:yMode val="edge"/>
          <c:x val="7.0654344142613332E-2"/>
          <c:y val="3.24074157613981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7440470982793819"/>
        </c:manualLayout>
      </c:layout>
      <c:lineChart>
        <c:grouping val="standard"/>
        <c:varyColors val="0"/>
        <c:ser>
          <c:idx val="0"/>
          <c:order val="0"/>
          <c:spPr>
            <a:ln w="28575" cap="rnd">
              <a:solidFill>
                <a:schemeClr val="accent1"/>
              </a:solidFill>
              <a:round/>
            </a:ln>
            <a:effectLst/>
          </c:spPr>
          <c:marker>
            <c:symbol val="none"/>
          </c:marker>
          <c:cat>
            <c:numRef>
              <c:f>最高最低!$A$125:$A$136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最高最低!$B$125:$B$136</c:f>
              <c:numCache>
                <c:formatCode>General</c:formatCode>
                <c:ptCount val="12"/>
                <c:pt idx="0">
                  <c:v>2.2000000000000002</c:v>
                </c:pt>
                <c:pt idx="1">
                  <c:v>2.5</c:v>
                </c:pt>
                <c:pt idx="2">
                  <c:v>4.4000000000000004</c:v>
                </c:pt>
                <c:pt idx="3">
                  <c:v>10.5</c:v>
                </c:pt>
                <c:pt idx="4">
                  <c:v>14.2</c:v>
                </c:pt>
                <c:pt idx="5">
                  <c:v>18.100000000000001</c:v>
                </c:pt>
                <c:pt idx="6">
                  <c:v>20.9</c:v>
                </c:pt>
                <c:pt idx="7">
                  <c:v>22.4</c:v>
                </c:pt>
                <c:pt idx="8">
                  <c:v>19.5</c:v>
                </c:pt>
                <c:pt idx="9">
                  <c:v>12.6</c:v>
                </c:pt>
                <c:pt idx="10">
                  <c:v>8.3000000000000007</c:v>
                </c:pt>
                <c:pt idx="11">
                  <c:v>2.2999999999999998</c:v>
                </c:pt>
              </c:numCache>
            </c:numRef>
          </c:val>
          <c:smooth val="0"/>
          <c:extLst>
            <c:ext xmlns:c16="http://schemas.microsoft.com/office/drawing/2014/chart" uri="{C3380CC4-5D6E-409C-BE32-E72D297353CC}">
              <c16:uniqueId val="{00000000-B187-4344-A417-850C2EA8EA77}"/>
            </c:ext>
          </c:extLst>
        </c:ser>
        <c:ser>
          <c:idx val="1"/>
          <c:order val="1"/>
          <c:spPr>
            <a:ln w="28575" cap="rnd">
              <a:solidFill>
                <a:schemeClr val="accent2"/>
              </a:solidFill>
              <a:round/>
            </a:ln>
            <a:effectLst/>
          </c:spPr>
          <c:marker>
            <c:symbol val="none"/>
          </c:marker>
          <c:cat>
            <c:numRef>
              <c:f>最高最低!$A$125:$A$136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最高最低!$C$125:$C$136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B187-4344-A417-850C2EA8EA77}"/>
            </c:ext>
          </c:extLst>
        </c:ser>
        <c:ser>
          <c:idx val="2"/>
          <c:order val="2"/>
          <c:spPr>
            <a:ln w="28575" cap="rnd">
              <a:solidFill>
                <a:schemeClr val="accent3"/>
              </a:solidFill>
              <a:round/>
            </a:ln>
            <a:effectLst/>
          </c:spPr>
          <c:marker>
            <c:symbol val="none"/>
          </c:marker>
          <c:cat>
            <c:numRef>
              <c:f>最高最低!$A$125:$A$136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最高最低!$D$125:$D$136</c:f>
              <c:numCache>
                <c:formatCode>General</c:formatCode>
                <c:ptCount val="12"/>
                <c:pt idx="0">
                  <c:v>-1.3</c:v>
                </c:pt>
                <c:pt idx="1">
                  <c:v>-1</c:v>
                </c:pt>
                <c:pt idx="2">
                  <c:v>0.1</c:v>
                </c:pt>
                <c:pt idx="3">
                  <c:v>4.8</c:v>
                </c:pt>
                <c:pt idx="4">
                  <c:v>9</c:v>
                </c:pt>
                <c:pt idx="5">
                  <c:v>13.6</c:v>
                </c:pt>
                <c:pt idx="6">
                  <c:v>16.3</c:v>
                </c:pt>
                <c:pt idx="7">
                  <c:v>18.399999999999999</c:v>
                </c:pt>
                <c:pt idx="8">
                  <c:v>16.2</c:v>
                </c:pt>
                <c:pt idx="9">
                  <c:v>7.8</c:v>
                </c:pt>
                <c:pt idx="10">
                  <c:v>4.5999999999999996</c:v>
                </c:pt>
                <c:pt idx="11">
                  <c:v>-0.9</c:v>
                </c:pt>
              </c:numCache>
            </c:numRef>
          </c:val>
          <c:smooth val="0"/>
          <c:extLst>
            <c:ext xmlns:c16="http://schemas.microsoft.com/office/drawing/2014/chart" uri="{C3380CC4-5D6E-409C-BE32-E72D297353CC}">
              <c16:uniqueId val="{00000002-B187-4344-A417-850C2EA8EA77}"/>
            </c:ext>
          </c:extLst>
        </c:ser>
        <c:ser>
          <c:idx val="4"/>
          <c:order val="4"/>
          <c:spPr>
            <a:ln w="28575" cap="rnd">
              <a:solidFill>
                <a:schemeClr val="accent5"/>
              </a:solidFill>
              <a:round/>
            </a:ln>
            <a:effectLst/>
          </c:spPr>
          <c:marker>
            <c:symbol val="none"/>
          </c:marker>
          <c:cat>
            <c:numRef>
              <c:f>最高最低!$A$125:$A$136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最高最低!$F$125:$F$136</c:f>
              <c:numCache>
                <c:formatCode>General</c:formatCode>
                <c:ptCount val="12"/>
                <c:pt idx="0">
                  <c:v>6.5</c:v>
                </c:pt>
                <c:pt idx="1">
                  <c:v>6.6</c:v>
                </c:pt>
                <c:pt idx="2">
                  <c:v>9.1999999999999993</c:v>
                </c:pt>
                <c:pt idx="3">
                  <c:v>16.7</c:v>
                </c:pt>
                <c:pt idx="4">
                  <c:v>19.600000000000001</c:v>
                </c:pt>
                <c:pt idx="5">
                  <c:v>22.8</c:v>
                </c:pt>
                <c:pt idx="6">
                  <c:v>25.6</c:v>
                </c:pt>
                <c:pt idx="7">
                  <c:v>27.5</c:v>
                </c:pt>
                <c:pt idx="8">
                  <c:v>24.3</c:v>
                </c:pt>
                <c:pt idx="9">
                  <c:v>18.600000000000001</c:v>
                </c:pt>
                <c:pt idx="10">
                  <c:v>13.2</c:v>
                </c:pt>
                <c:pt idx="11">
                  <c:v>6.5</c:v>
                </c:pt>
              </c:numCache>
            </c:numRef>
          </c:val>
          <c:smooth val="0"/>
          <c:extLst>
            <c:ext xmlns:c16="http://schemas.microsoft.com/office/drawing/2014/chart" uri="{C3380CC4-5D6E-409C-BE32-E72D297353CC}">
              <c16:uniqueId val="{00000004-B187-4344-A417-850C2EA8EA77}"/>
            </c:ext>
          </c:extLst>
        </c:ser>
        <c:dLbls>
          <c:showLegendKey val="0"/>
          <c:showVal val="0"/>
          <c:showCatName val="0"/>
          <c:showSerName val="0"/>
          <c:showPercent val="0"/>
          <c:showBubbleSize val="0"/>
        </c:dLbls>
        <c:smooth val="0"/>
        <c:axId val="1152773424"/>
        <c:axId val="113888401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最高最低!$A$125:$A$136</c15:sqref>
                        </c15:formulaRef>
                      </c:ext>
                    </c:extLst>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extLst>
                      <c:ext uri="{02D57815-91ED-43cb-92C2-25804820EDAC}">
                        <c15:formulaRef>
                          <c15:sqref>最高最低!$E$125:$E$136</c15:sqref>
                        </c15:formulaRef>
                      </c:ext>
                    </c:extLst>
                    <c:numCache>
                      <c:formatCode>General</c:formatCode>
                      <c:ptCount val="12"/>
                    </c:numCache>
                  </c:numRef>
                </c:val>
                <c:smooth val="0"/>
                <c:extLst>
                  <c:ext xmlns:c16="http://schemas.microsoft.com/office/drawing/2014/chart" uri="{C3380CC4-5D6E-409C-BE32-E72D297353CC}">
                    <c16:uniqueId val="{00000003-B187-4344-A417-850C2EA8EA77}"/>
                  </c:ext>
                </c:extLst>
              </c15:ser>
            </c15:filteredLineSeries>
          </c:ext>
        </c:extLst>
      </c:lineChart>
      <c:dateAx>
        <c:axId val="11527734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38884016"/>
        <c:crosses val="autoZero"/>
        <c:auto val="1"/>
        <c:lblOffset val="100"/>
        <c:baseTimeUnit val="months"/>
      </c:dateAx>
      <c:valAx>
        <c:axId val="1138884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2773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長滝１９７９年</a:t>
            </a:r>
            <a:endParaRPr lang="en-US" altLang="ja-JP"/>
          </a:p>
        </c:rich>
      </c:tx>
      <c:layout>
        <c:manualLayout>
          <c:xMode val="edge"/>
          <c:yMode val="edge"/>
          <c:x val="0.10180997051460311"/>
          <c:y val="3.42079709959502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692038495188109E-2"/>
          <c:y val="3.7369092362374789E-2"/>
          <c:w val="0.90286351706036749"/>
          <c:h val="0.80115474226628802"/>
        </c:manualLayout>
      </c:layout>
      <c:lineChart>
        <c:grouping val="standard"/>
        <c:varyColors val="0"/>
        <c:ser>
          <c:idx val="0"/>
          <c:order val="0"/>
          <c:tx>
            <c:strRef>
              <c:f>最高最低!$B$1:$B$2</c:f>
              <c:strCache>
                <c:ptCount val="2"/>
                <c:pt idx="0">
                  <c:v>長滝</c:v>
                </c:pt>
                <c:pt idx="1">
                  <c:v>月気温</c:v>
                </c:pt>
              </c:strCache>
            </c:strRef>
          </c:tx>
          <c:spPr>
            <a:ln w="28575" cap="rnd">
              <a:solidFill>
                <a:schemeClr val="accent1"/>
              </a:solidFill>
              <a:round/>
            </a:ln>
            <a:effectLst/>
          </c:spPr>
          <c:marker>
            <c:symbol val="none"/>
          </c:marker>
          <c:cat>
            <c:numRef>
              <c:f>最高最低!$A$5:$A$16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最高最低!$B$5:$B$16</c:f>
              <c:numCache>
                <c:formatCode>General</c:formatCode>
                <c:ptCount val="12"/>
                <c:pt idx="0">
                  <c:v>0.8</c:v>
                </c:pt>
                <c:pt idx="1">
                  <c:v>2.8</c:v>
                </c:pt>
                <c:pt idx="2">
                  <c:v>3.5</c:v>
                </c:pt>
                <c:pt idx="3">
                  <c:v>8.9</c:v>
                </c:pt>
                <c:pt idx="4">
                  <c:v>13.7</c:v>
                </c:pt>
                <c:pt idx="5">
                  <c:v>19.8</c:v>
                </c:pt>
                <c:pt idx="6">
                  <c:v>21.6</c:v>
                </c:pt>
                <c:pt idx="7">
                  <c:v>23.1</c:v>
                </c:pt>
                <c:pt idx="8">
                  <c:v>19.399999999999999</c:v>
                </c:pt>
                <c:pt idx="9">
                  <c:v>13.8</c:v>
                </c:pt>
                <c:pt idx="10">
                  <c:v>8.5</c:v>
                </c:pt>
                <c:pt idx="11">
                  <c:v>3.6</c:v>
                </c:pt>
              </c:numCache>
            </c:numRef>
          </c:val>
          <c:smooth val="0"/>
          <c:extLst>
            <c:ext xmlns:c16="http://schemas.microsoft.com/office/drawing/2014/chart" uri="{C3380CC4-5D6E-409C-BE32-E72D297353CC}">
              <c16:uniqueId val="{00000000-8833-42D5-922A-13FD7B6B68F6}"/>
            </c:ext>
          </c:extLst>
        </c:ser>
        <c:ser>
          <c:idx val="1"/>
          <c:order val="1"/>
          <c:tx>
            <c:strRef>
              <c:f>最高最低!$C$1:$C$2</c:f>
              <c:strCache>
                <c:ptCount val="2"/>
                <c:pt idx="0">
                  <c:v>長滝</c:v>
                </c:pt>
                <c:pt idx="1">
                  <c:v>月平均</c:v>
                </c:pt>
              </c:strCache>
            </c:strRef>
          </c:tx>
          <c:spPr>
            <a:ln w="28575" cap="rnd">
              <a:solidFill>
                <a:schemeClr val="accent2"/>
              </a:solidFill>
              <a:round/>
            </a:ln>
            <a:effectLst/>
          </c:spPr>
          <c:marker>
            <c:symbol val="none"/>
          </c:marker>
          <c:cat>
            <c:numRef>
              <c:f>最高最低!$A$5:$A$16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最高最低!$C$5:$C$16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8833-42D5-922A-13FD7B6B68F6}"/>
            </c:ext>
          </c:extLst>
        </c:ser>
        <c:ser>
          <c:idx val="2"/>
          <c:order val="2"/>
          <c:tx>
            <c:strRef>
              <c:f>最高最低!$D$1:$D$2</c:f>
              <c:strCache>
                <c:ptCount val="2"/>
                <c:pt idx="0">
                  <c:v>長滝</c:v>
                </c:pt>
                <c:pt idx="1">
                  <c:v>最低気温</c:v>
                </c:pt>
              </c:strCache>
            </c:strRef>
          </c:tx>
          <c:spPr>
            <a:ln w="28575" cap="rnd">
              <a:solidFill>
                <a:schemeClr val="accent3"/>
              </a:solidFill>
              <a:round/>
            </a:ln>
            <a:effectLst/>
          </c:spPr>
          <c:marker>
            <c:symbol val="none"/>
          </c:marker>
          <c:cat>
            <c:numRef>
              <c:f>最高最低!$A$5:$A$16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最高最低!$D$5:$D$16</c:f>
              <c:numCache>
                <c:formatCode>General</c:formatCode>
                <c:ptCount val="12"/>
                <c:pt idx="0">
                  <c:v>-2.4</c:v>
                </c:pt>
                <c:pt idx="1">
                  <c:v>-0.7</c:v>
                </c:pt>
                <c:pt idx="2">
                  <c:v>-1.3</c:v>
                </c:pt>
                <c:pt idx="3">
                  <c:v>3.9</c:v>
                </c:pt>
                <c:pt idx="4">
                  <c:v>7.5</c:v>
                </c:pt>
                <c:pt idx="5">
                  <c:v>16.399999999999999</c:v>
                </c:pt>
                <c:pt idx="6">
                  <c:v>17.5</c:v>
                </c:pt>
                <c:pt idx="7">
                  <c:v>18.8</c:v>
                </c:pt>
                <c:pt idx="8">
                  <c:v>15.9</c:v>
                </c:pt>
                <c:pt idx="9">
                  <c:v>9.1</c:v>
                </c:pt>
                <c:pt idx="10">
                  <c:v>4.3</c:v>
                </c:pt>
                <c:pt idx="11">
                  <c:v>0</c:v>
                </c:pt>
              </c:numCache>
            </c:numRef>
          </c:val>
          <c:smooth val="0"/>
          <c:extLst>
            <c:ext xmlns:c16="http://schemas.microsoft.com/office/drawing/2014/chart" uri="{C3380CC4-5D6E-409C-BE32-E72D297353CC}">
              <c16:uniqueId val="{00000002-8833-42D5-922A-13FD7B6B68F6}"/>
            </c:ext>
          </c:extLst>
        </c:ser>
        <c:ser>
          <c:idx val="4"/>
          <c:order val="4"/>
          <c:tx>
            <c:strRef>
              <c:f>最高最低!$F$1:$F$2</c:f>
              <c:strCache>
                <c:ptCount val="2"/>
                <c:pt idx="0">
                  <c:v>長滝</c:v>
                </c:pt>
                <c:pt idx="1">
                  <c:v>最高気温</c:v>
                </c:pt>
              </c:strCache>
            </c:strRef>
          </c:tx>
          <c:spPr>
            <a:ln w="28575" cap="rnd">
              <a:solidFill>
                <a:schemeClr val="accent5"/>
              </a:solidFill>
              <a:round/>
            </a:ln>
            <a:effectLst/>
          </c:spPr>
          <c:marker>
            <c:symbol val="none"/>
          </c:marker>
          <c:cat>
            <c:numRef>
              <c:f>最高最低!$A$5:$A$16</c:f>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f>最高最低!$F$5:$F$16</c:f>
              <c:numCache>
                <c:formatCode>General</c:formatCode>
                <c:ptCount val="12"/>
                <c:pt idx="0">
                  <c:v>4.9000000000000004</c:v>
                </c:pt>
                <c:pt idx="1">
                  <c:v>6.8</c:v>
                </c:pt>
                <c:pt idx="2">
                  <c:v>8.6999999999999993</c:v>
                </c:pt>
                <c:pt idx="3">
                  <c:v>14</c:v>
                </c:pt>
                <c:pt idx="4">
                  <c:v>20.100000000000001</c:v>
                </c:pt>
                <c:pt idx="5">
                  <c:v>24.1</c:v>
                </c:pt>
                <c:pt idx="6">
                  <c:v>26.3</c:v>
                </c:pt>
                <c:pt idx="7">
                  <c:v>28.2</c:v>
                </c:pt>
                <c:pt idx="8">
                  <c:v>23.8</c:v>
                </c:pt>
                <c:pt idx="9">
                  <c:v>20.2</c:v>
                </c:pt>
                <c:pt idx="10">
                  <c:v>13.2</c:v>
                </c:pt>
                <c:pt idx="11">
                  <c:v>8.4</c:v>
                </c:pt>
              </c:numCache>
            </c:numRef>
          </c:val>
          <c:smooth val="0"/>
          <c:extLst>
            <c:ext xmlns:c16="http://schemas.microsoft.com/office/drawing/2014/chart" uri="{C3380CC4-5D6E-409C-BE32-E72D297353CC}">
              <c16:uniqueId val="{00000004-8833-42D5-922A-13FD7B6B68F6}"/>
            </c:ext>
          </c:extLst>
        </c:ser>
        <c:dLbls>
          <c:showLegendKey val="0"/>
          <c:showVal val="0"/>
          <c:showCatName val="0"/>
          <c:showSerName val="0"/>
          <c:showPercent val="0"/>
          <c:showBubbleSize val="0"/>
        </c:dLbls>
        <c:smooth val="0"/>
        <c:axId val="9529279"/>
        <c:axId val="13772975"/>
        <c:extLst>
          <c:ext xmlns:c15="http://schemas.microsoft.com/office/drawing/2012/chart" uri="{02D57815-91ED-43cb-92C2-25804820EDAC}">
            <c15:filteredLineSeries>
              <c15:ser>
                <c:idx val="3"/>
                <c:order val="3"/>
                <c:tx>
                  <c:strRef>
                    <c:extLst>
                      <c:ext uri="{02D57815-91ED-43cb-92C2-25804820EDAC}">
                        <c15:formulaRef>
                          <c15:sqref>最高最低!$E$1:$E$2</c15:sqref>
                        </c15:formulaRef>
                      </c:ext>
                    </c:extLst>
                    <c:strCache>
                      <c:ptCount val="2"/>
                      <c:pt idx="0">
                        <c:v>長滝</c:v>
                      </c:pt>
                      <c:pt idx="1">
                        <c:v>最低気温の平均</c:v>
                      </c:pt>
                    </c:strCache>
                  </c:strRef>
                </c:tx>
                <c:spPr>
                  <a:ln w="28575" cap="rnd">
                    <a:solidFill>
                      <a:schemeClr val="accent4"/>
                    </a:solidFill>
                    <a:round/>
                  </a:ln>
                  <a:effectLst/>
                </c:spPr>
                <c:marker>
                  <c:symbol val="none"/>
                </c:marker>
                <c:cat>
                  <c:numRef>
                    <c:extLst>
                      <c:ext uri="{02D57815-91ED-43cb-92C2-25804820EDAC}">
                        <c15:formulaRef>
                          <c15:sqref>最高最低!$A$5:$A$16</c15:sqref>
                        </c15:formulaRef>
                      </c:ext>
                    </c:extLst>
                    <c:numCache>
                      <c:formatCode>mmm\-yy</c:formatCode>
                      <c:ptCount val="12"/>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numCache>
                  </c:numRef>
                </c:cat>
                <c:val>
                  <c:numRef>
                    <c:extLst>
                      <c:ext uri="{02D57815-91ED-43cb-92C2-25804820EDAC}">
                        <c15:formulaRef>
                          <c15:sqref>最高最低!$E$5:$E$16</c15:sqref>
                        </c15:formulaRef>
                      </c:ext>
                    </c:extLst>
                    <c:numCache>
                      <c:formatCode>General</c:formatCode>
                      <c:ptCount val="12"/>
                    </c:numCache>
                  </c:numRef>
                </c:val>
                <c:smooth val="0"/>
                <c:extLst>
                  <c:ext xmlns:c16="http://schemas.microsoft.com/office/drawing/2014/chart" uri="{C3380CC4-5D6E-409C-BE32-E72D297353CC}">
                    <c16:uniqueId val="{00000003-8833-42D5-922A-13FD7B6B68F6}"/>
                  </c:ext>
                </c:extLst>
              </c15:ser>
            </c15:filteredLineSeries>
          </c:ext>
        </c:extLst>
      </c:lineChart>
      <c:dateAx>
        <c:axId val="9529279"/>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72975"/>
        <c:crosses val="autoZero"/>
        <c:auto val="1"/>
        <c:lblOffset val="100"/>
        <c:baseTimeUnit val="months"/>
      </c:dateAx>
      <c:valAx>
        <c:axId val="137729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29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長滝１９９０年</a:t>
            </a:r>
            <a:endParaRPr lang="ja-JP" altLang="en-US"/>
          </a:p>
        </c:rich>
      </c:tx>
      <c:layout>
        <c:manualLayout>
          <c:xMode val="edge"/>
          <c:yMode val="edge"/>
          <c:x val="4.5604111986001741E-2"/>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266149023038782"/>
        </c:manualLayout>
      </c:layout>
      <c:lineChart>
        <c:grouping val="standard"/>
        <c:varyColors val="0"/>
        <c:ser>
          <c:idx val="0"/>
          <c:order val="0"/>
          <c:spPr>
            <a:ln w="28575" cap="rnd">
              <a:solidFill>
                <a:schemeClr val="accent1"/>
              </a:solidFill>
              <a:round/>
            </a:ln>
            <a:effectLst/>
          </c:spPr>
          <c:marker>
            <c:symbol val="none"/>
          </c:marker>
          <c:cat>
            <c:numRef>
              <c:f>最高最低!$A$137:$A$148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最高最低!$B$137:$B$148</c:f>
              <c:numCache>
                <c:formatCode>General</c:formatCode>
                <c:ptCount val="12"/>
                <c:pt idx="0">
                  <c:v>-0.7</c:v>
                </c:pt>
                <c:pt idx="1">
                  <c:v>3.7</c:v>
                </c:pt>
                <c:pt idx="2">
                  <c:v>4.9000000000000004</c:v>
                </c:pt>
                <c:pt idx="3">
                  <c:v>9.6</c:v>
                </c:pt>
                <c:pt idx="4">
                  <c:v>14.5</c:v>
                </c:pt>
                <c:pt idx="5">
                  <c:v>19.7</c:v>
                </c:pt>
                <c:pt idx="6">
                  <c:v>22.8</c:v>
                </c:pt>
                <c:pt idx="7">
                  <c:v>24</c:v>
                </c:pt>
                <c:pt idx="8">
                  <c:v>20.2</c:v>
                </c:pt>
                <c:pt idx="9">
                  <c:v>13.8</c:v>
                </c:pt>
                <c:pt idx="10">
                  <c:v>9.3000000000000007</c:v>
                </c:pt>
                <c:pt idx="11">
                  <c:v>2.9</c:v>
                </c:pt>
              </c:numCache>
            </c:numRef>
          </c:val>
          <c:smooth val="0"/>
          <c:extLst>
            <c:ext xmlns:c16="http://schemas.microsoft.com/office/drawing/2014/chart" uri="{C3380CC4-5D6E-409C-BE32-E72D297353CC}">
              <c16:uniqueId val="{00000000-C328-472B-91C9-2A134DF19AC8}"/>
            </c:ext>
          </c:extLst>
        </c:ser>
        <c:ser>
          <c:idx val="1"/>
          <c:order val="1"/>
          <c:spPr>
            <a:ln w="28575" cap="rnd">
              <a:solidFill>
                <a:schemeClr val="accent2"/>
              </a:solidFill>
              <a:round/>
            </a:ln>
            <a:effectLst/>
          </c:spPr>
          <c:marker>
            <c:symbol val="none"/>
          </c:marker>
          <c:cat>
            <c:numRef>
              <c:f>最高最低!$A$137:$A$148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最高最低!$C$137:$C$148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C328-472B-91C9-2A134DF19AC8}"/>
            </c:ext>
          </c:extLst>
        </c:ser>
        <c:ser>
          <c:idx val="2"/>
          <c:order val="2"/>
          <c:spPr>
            <a:ln w="28575" cap="rnd">
              <a:solidFill>
                <a:schemeClr val="accent3"/>
              </a:solidFill>
              <a:round/>
            </a:ln>
            <a:effectLst/>
          </c:spPr>
          <c:marker>
            <c:symbol val="none"/>
          </c:marker>
          <c:cat>
            <c:numRef>
              <c:f>最高最低!$A$137:$A$148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最高最低!$D$137:$D$148</c:f>
              <c:numCache>
                <c:formatCode>General</c:formatCode>
                <c:ptCount val="12"/>
                <c:pt idx="0">
                  <c:v>-3.7</c:v>
                </c:pt>
                <c:pt idx="1">
                  <c:v>0.3</c:v>
                </c:pt>
                <c:pt idx="2">
                  <c:v>0.5</c:v>
                </c:pt>
                <c:pt idx="3">
                  <c:v>4.2</c:v>
                </c:pt>
                <c:pt idx="4">
                  <c:v>9</c:v>
                </c:pt>
                <c:pt idx="5">
                  <c:v>15.1</c:v>
                </c:pt>
                <c:pt idx="6">
                  <c:v>18.899999999999999</c:v>
                </c:pt>
                <c:pt idx="7">
                  <c:v>19.7</c:v>
                </c:pt>
                <c:pt idx="8">
                  <c:v>16.899999999999999</c:v>
                </c:pt>
                <c:pt idx="9">
                  <c:v>9.6</c:v>
                </c:pt>
                <c:pt idx="10">
                  <c:v>5.0999999999999996</c:v>
                </c:pt>
                <c:pt idx="11">
                  <c:v>-0.1</c:v>
                </c:pt>
              </c:numCache>
            </c:numRef>
          </c:val>
          <c:smooth val="0"/>
          <c:extLst>
            <c:ext xmlns:c16="http://schemas.microsoft.com/office/drawing/2014/chart" uri="{C3380CC4-5D6E-409C-BE32-E72D297353CC}">
              <c16:uniqueId val="{00000002-C328-472B-91C9-2A134DF19AC8}"/>
            </c:ext>
          </c:extLst>
        </c:ser>
        <c:ser>
          <c:idx val="4"/>
          <c:order val="4"/>
          <c:spPr>
            <a:ln w="28575" cap="rnd">
              <a:solidFill>
                <a:schemeClr val="accent5"/>
              </a:solidFill>
              <a:round/>
            </a:ln>
            <a:effectLst/>
          </c:spPr>
          <c:marker>
            <c:symbol val="none"/>
          </c:marker>
          <c:cat>
            <c:numRef>
              <c:f>最高最低!$A$137:$A$148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最高最低!$F$137:$F$148</c:f>
              <c:numCache>
                <c:formatCode>General</c:formatCode>
                <c:ptCount val="12"/>
                <c:pt idx="0">
                  <c:v>2.8</c:v>
                </c:pt>
                <c:pt idx="1">
                  <c:v>7.9</c:v>
                </c:pt>
                <c:pt idx="2">
                  <c:v>10.1</c:v>
                </c:pt>
                <c:pt idx="3">
                  <c:v>15.1</c:v>
                </c:pt>
                <c:pt idx="4">
                  <c:v>20.3</c:v>
                </c:pt>
                <c:pt idx="5">
                  <c:v>24.7</c:v>
                </c:pt>
                <c:pt idx="6">
                  <c:v>27.8</c:v>
                </c:pt>
                <c:pt idx="7">
                  <c:v>29.4</c:v>
                </c:pt>
                <c:pt idx="8">
                  <c:v>24.6</c:v>
                </c:pt>
                <c:pt idx="9">
                  <c:v>19</c:v>
                </c:pt>
                <c:pt idx="10">
                  <c:v>15.4</c:v>
                </c:pt>
                <c:pt idx="11">
                  <c:v>7.2</c:v>
                </c:pt>
              </c:numCache>
            </c:numRef>
          </c:val>
          <c:smooth val="0"/>
          <c:extLst>
            <c:ext xmlns:c16="http://schemas.microsoft.com/office/drawing/2014/chart" uri="{C3380CC4-5D6E-409C-BE32-E72D297353CC}">
              <c16:uniqueId val="{00000004-C328-472B-91C9-2A134DF19AC8}"/>
            </c:ext>
          </c:extLst>
        </c:ser>
        <c:dLbls>
          <c:showLegendKey val="0"/>
          <c:showVal val="0"/>
          <c:showCatName val="0"/>
          <c:showSerName val="0"/>
          <c:showPercent val="0"/>
          <c:showBubbleSize val="0"/>
        </c:dLbls>
        <c:smooth val="0"/>
        <c:axId val="1144956912"/>
        <c:axId val="100877224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最高最低!$A$137:$A$148</c15:sqref>
                        </c15:formulaRef>
                      </c:ext>
                    </c:extLst>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extLst>
                      <c:ext uri="{02D57815-91ED-43cb-92C2-25804820EDAC}">
                        <c15:formulaRef>
                          <c15:sqref>最高最低!$E$137:$E$148</c15:sqref>
                        </c15:formulaRef>
                      </c:ext>
                    </c:extLst>
                    <c:numCache>
                      <c:formatCode>General</c:formatCode>
                      <c:ptCount val="12"/>
                    </c:numCache>
                  </c:numRef>
                </c:val>
                <c:smooth val="0"/>
                <c:extLst>
                  <c:ext xmlns:c16="http://schemas.microsoft.com/office/drawing/2014/chart" uri="{C3380CC4-5D6E-409C-BE32-E72D297353CC}">
                    <c16:uniqueId val="{00000003-C328-472B-91C9-2A134DF19AC8}"/>
                  </c:ext>
                </c:extLst>
              </c15:ser>
            </c15:filteredLineSeries>
          </c:ext>
        </c:extLst>
      </c:lineChart>
      <c:dateAx>
        <c:axId val="11449569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8772240"/>
        <c:crosses val="autoZero"/>
        <c:auto val="1"/>
        <c:lblOffset val="100"/>
        <c:baseTimeUnit val="months"/>
      </c:dateAx>
      <c:valAx>
        <c:axId val="1008772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495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長滝１９９１年</a:t>
            </a:r>
            <a:endParaRPr lang="ja-JP" altLang="en-US"/>
          </a:p>
        </c:rich>
      </c:tx>
      <c:layout>
        <c:manualLayout>
          <c:xMode val="edge"/>
          <c:yMode val="edge"/>
          <c:x val="7.0340155487458367E-2"/>
          <c:y val="4.15278885015711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9768518518518517E-2"/>
          <c:w val="0.89521062992125988"/>
          <c:h val="0.81340223097112874"/>
        </c:manualLayout>
      </c:layout>
      <c:lineChart>
        <c:grouping val="standard"/>
        <c:varyColors val="0"/>
        <c:ser>
          <c:idx val="0"/>
          <c:order val="0"/>
          <c:spPr>
            <a:ln w="28575" cap="rnd">
              <a:solidFill>
                <a:schemeClr val="accent1"/>
              </a:solidFill>
              <a:round/>
            </a:ln>
            <a:effectLst/>
          </c:spPr>
          <c:marker>
            <c:symbol val="none"/>
          </c:marker>
          <c:cat>
            <c:numRef>
              <c:f>最高最低!$A$149:$A$160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最高最低!$B$149:$B$160</c:f>
              <c:numCache>
                <c:formatCode>General</c:formatCode>
                <c:ptCount val="12"/>
                <c:pt idx="0">
                  <c:v>-0.3</c:v>
                </c:pt>
                <c:pt idx="1">
                  <c:v>-1.1000000000000001</c:v>
                </c:pt>
                <c:pt idx="2">
                  <c:v>4.2</c:v>
                </c:pt>
                <c:pt idx="3">
                  <c:v>11</c:v>
                </c:pt>
                <c:pt idx="4">
                  <c:v>14.4</c:v>
                </c:pt>
                <c:pt idx="5">
                  <c:v>19.8</c:v>
                </c:pt>
                <c:pt idx="6">
                  <c:v>21.9</c:v>
                </c:pt>
                <c:pt idx="7">
                  <c:v>23.2</c:v>
                </c:pt>
                <c:pt idx="8">
                  <c:v>20.6</c:v>
                </c:pt>
                <c:pt idx="9">
                  <c:v>14.1</c:v>
                </c:pt>
                <c:pt idx="10">
                  <c:v>7.6</c:v>
                </c:pt>
                <c:pt idx="11">
                  <c:v>4</c:v>
                </c:pt>
              </c:numCache>
            </c:numRef>
          </c:val>
          <c:smooth val="0"/>
          <c:extLst>
            <c:ext xmlns:c16="http://schemas.microsoft.com/office/drawing/2014/chart" uri="{C3380CC4-5D6E-409C-BE32-E72D297353CC}">
              <c16:uniqueId val="{00000000-8C98-4372-9CA2-23AFCC2159EF}"/>
            </c:ext>
          </c:extLst>
        </c:ser>
        <c:ser>
          <c:idx val="1"/>
          <c:order val="1"/>
          <c:spPr>
            <a:ln w="28575" cap="rnd">
              <a:solidFill>
                <a:schemeClr val="accent2"/>
              </a:solidFill>
              <a:round/>
            </a:ln>
            <a:effectLst/>
          </c:spPr>
          <c:marker>
            <c:symbol val="none"/>
          </c:marker>
          <c:cat>
            <c:numRef>
              <c:f>最高最低!$A$149:$A$160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最高最低!$C$149:$C$160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8C98-4372-9CA2-23AFCC2159EF}"/>
            </c:ext>
          </c:extLst>
        </c:ser>
        <c:ser>
          <c:idx val="2"/>
          <c:order val="2"/>
          <c:spPr>
            <a:ln w="28575" cap="rnd">
              <a:solidFill>
                <a:schemeClr val="accent3"/>
              </a:solidFill>
              <a:round/>
            </a:ln>
            <a:effectLst/>
          </c:spPr>
          <c:marker>
            <c:symbol val="none"/>
          </c:marker>
          <c:cat>
            <c:numRef>
              <c:f>最高最低!$A$149:$A$160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最高最低!$D$149:$D$160</c:f>
              <c:numCache>
                <c:formatCode>General</c:formatCode>
                <c:ptCount val="12"/>
                <c:pt idx="0">
                  <c:v>-3.1</c:v>
                </c:pt>
                <c:pt idx="1">
                  <c:v>-4</c:v>
                </c:pt>
                <c:pt idx="2">
                  <c:v>0.7</c:v>
                </c:pt>
                <c:pt idx="3">
                  <c:v>5.4</c:v>
                </c:pt>
                <c:pt idx="4">
                  <c:v>9.5</c:v>
                </c:pt>
                <c:pt idx="5">
                  <c:v>16</c:v>
                </c:pt>
                <c:pt idx="6">
                  <c:v>18.5</c:v>
                </c:pt>
                <c:pt idx="7">
                  <c:v>19.399999999999999</c:v>
                </c:pt>
                <c:pt idx="8">
                  <c:v>16.7</c:v>
                </c:pt>
                <c:pt idx="9">
                  <c:v>10.4</c:v>
                </c:pt>
                <c:pt idx="10">
                  <c:v>3.5</c:v>
                </c:pt>
                <c:pt idx="11">
                  <c:v>0.4</c:v>
                </c:pt>
              </c:numCache>
            </c:numRef>
          </c:val>
          <c:smooth val="0"/>
          <c:extLst>
            <c:ext xmlns:c16="http://schemas.microsoft.com/office/drawing/2014/chart" uri="{C3380CC4-5D6E-409C-BE32-E72D297353CC}">
              <c16:uniqueId val="{00000002-8C98-4372-9CA2-23AFCC2159EF}"/>
            </c:ext>
          </c:extLst>
        </c:ser>
        <c:ser>
          <c:idx val="4"/>
          <c:order val="4"/>
          <c:spPr>
            <a:ln w="28575" cap="rnd">
              <a:solidFill>
                <a:schemeClr val="accent5"/>
              </a:solidFill>
              <a:round/>
            </a:ln>
            <a:effectLst/>
          </c:spPr>
          <c:marker>
            <c:symbol val="none"/>
          </c:marker>
          <c:cat>
            <c:numRef>
              <c:f>最高最低!$A$149:$A$160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最高最低!$F$149:$F$160</c:f>
              <c:numCache>
                <c:formatCode>General</c:formatCode>
                <c:ptCount val="12"/>
                <c:pt idx="0">
                  <c:v>2.9</c:v>
                </c:pt>
                <c:pt idx="1">
                  <c:v>2.5</c:v>
                </c:pt>
                <c:pt idx="2">
                  <c:v>8.8000000000000007</c:v>
                </c:pt>
                <c:pt idx="3">
                  <c:v>17.2</c:v>
                </c:pt>
                <c:pt idx="4">
                  <c:v>19.7</c:v>
                </c:pt>
                <c:pt idx="5">
                  <c:v>23.9</c:v>
                </c:pt>
                <c:pt idx="6">
                  <c:v>26.4</c:v>
                </c:pt>
                <c:pt idx="7">
                  <c:v>28.4</c:v>
                </c:pt>
                <c:pt idx="8">
                  <c:v>25.6</c:v>
                </c:pt>
                <c:pt idx="9">
                  <c:v>18.899999999999999</c:v>
                </c:pt>
                <c:pt idx="10">
                  <c:v>12.7</c:v>
                </c:pt>
                <c:pt idx="11">
                  <c:v>8.9</c:v>
                </c:pt>
              </c:numCache>
            </c:numRef>
          </c:val>
          <c:smooth val="0"/>
          <c:extLst>
            <c:ext xmlns:c16="http://schemas.microsoft.com/office/drawing/2014/chart" uri="{C3380CC4-5D6E-409C-BE32-E72D297353CC}">
              <c16:uniqueId val="{00000004-8C98-4372-9CA2-23AFCC2159EF}"/>
            </c:ext>
          </c:extLst>
        </c:ser>
        <c:dLbls>
          <c:showLegendKey val="0"/>
          <c:showVal val="0"/>
          <c:showCatName val="0"/>
          <c:showSerName val="0"/>
          <c:showPercent val="0"/>
          <c:showBubbleSize val="0"/>
        </c:dLbls>
        <c:smooth val="0"/>
        <c:axId val="1147794992"/>
        <c:axId val="101623811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最高最低!$A$149:$A$160</c15:sqref>
                        </c15:formulaRef>
                      </c:ext>
                    </c:extLst>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extLst>
                      <c:ext uri="{02D57815-91ED-43cb-92C2-25804820EDAC}">
                        <c15:formulaRef>
                          <c15:sqref>最高最低!$E$149:$E$160</c15:sqref>
                        </c15:formulaRef>
                      </c:ext>
                    </c:extLst>
                    <c:numCache>
                      <c:formatCode>General</c:formatCode>
                      <c:ptCount val="12"/>
                    </c:numCache>
                  </c:numRef>
                </c:val>
                <c:smooth val="0"/>
                <c:extLst>
                  <c:ext xmlns:c16="http://schemas.microsoft.com/office/drawing/2014/chart" uri="{C3380CC4-5D6E-409C-BE32-E72D297353CC}">
                    <c16:uniqueId val="{00000003-8C98-4372-9CA2-23AFCC2159EF}"/>
                  </c:ext>
                </c:extLst>
              </c15:ser>
            </c15:filteredLineSeries>
          </c:ext>
        </c:extLst>
      </c:lineChart>
      <c:dateAx>
        <c:axId val="11477949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6238112"/>
        <c:crosses val="autoZero"/>
        <c:auto val="1"/>
        <c:lblOffset val="100"/>
        <c:baseTimeUnit val="months"/>
      </c:dateAx>
      <c:valAx>
        <c:axId val="1016238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779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長滝１９９２年</a:t>
            </a:r>
            <a:endParaRPr lang="ja-JP" altLang="en-US"/>
          </a:p>
        </c:rich>
      </c:tx>
      <c:layout>
        <c:manualLayout>
          <c:xMode val="edge"/>
          <c:yMode val="edge"/>
          <c:x val="8.9797207879668578E-2"/>
          <c:y val="4.62036104397509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266149023038782"/>
        </c:manualLayout>
      </c:layout>
      <c:lineChart>
        <c:grouping val="standard"/>
        <c:varyColors val="0"/>
        <c:ser>
          <c:idx val="0"/>
          <c:order val="0"/>
          <c:spPr>
            <a:ln w="28575" cap="rnd">
              <a:solidFill>
                <a:schemeClr val="accent1"/>
              </a:solidFill>
              <a:round/>
            </a:ln>
            <a:effectLst/>
          </c:spPr>
          <c:marker>
            <c:symbol val="none"/>
          </c:marker>
          <c:cat>
            <c:numRef>
              <c:f>最高最低!$A$161:$A$172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最高最低!$B$161:$B$172</c:f>
              <c:numCache>
                <c:formatCode>General</c:formatCode>
                <c:ptCount val="12"/>
                <c:pt idx="0">
                  <c:v>0.9</c:v>
                </c:pt>
                <c:pt idx="1">
                  <c:v>0</c:v>
                </c:pt>
                <c:pt idx="2">
                  <c:v>5.7</c:v>
                </c:pt>
                <c:pt idx="3">
                  <c:v>10.1</c:v>
                </c:pt>
                <c:pt idx="4">
                  <c:v>13</c:v>
                </c:pt>
                <c:pt idx="5">
                  <c:v>18.100000000000001</c:v>
                </c:pt>
                <c:pt idx="6">
                  <c:v>22.3</c:v>
                </c:pt>
                <c:pt idx="7">
                  <c:v>23.2</c:v>
                </c:pt>
                <c:pt idx="8">
                  <c:v>18.7</c:v>
                </c:pt>
                <c:pt idx="9">
                  <c:v>13.3</c:v>
                </c:pt>
                <c:pt idx="10">
                  <c:v>7.5</c:v>
                </c:pt>
                <c:pt idx="11">
                  <c:v>2.9</c:v>
                </c:pt>
              </c:numCache>
            </c:numRef>
          </c:val>
          <c:smooth val="0"/>
          <c:extLst>
            <c:ext xmlns:c16="http://schemas.microsoft.com/office/drawing/2014/chart" uri="{C3380CC4-5D6E-409C-BE32-E72D297353CC}">
              <c16:uniqueId val="{00000000-BB28-4E96-93CF-9B4A78504C7F}"/>
            </c:ext>
          </c:extLst>
        </c:ser>
        <c:ser>
          <c:idx val="1"/>
          <c:order val="1"/>
          <c:spPr>
            <a:ln w="28575" cap="rnd">
              <a:solidFill>
                <a:schemeClr val="accent2"/>
              </a:solidFill>
              <a:round/>
            </a:ln>
            <a:effectLst/>
          </c:spPr>
          <c:marker>
            <c:symbol val="none"/>
          </c:marker>
          <c:cat>
            <c:numRef>
              <c:f>最高最低!$A$161:$A$172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最高最低!$C$161:$C$172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BB28-4E96-93CF-9B4A78504C7F}"/>
            </c:ext>
          </c:extLst>
        </c:ser>
        <c:ser>
          <c:idx val="2"/>
          <c:order val="2"/>
          <c:spPr>
            <a:ln w="28575" cap="rnd">
              <a:solidFill>
                <a:schemeClr val="accent3"/>
              </a:solidFill>
              <a:round/>
            </a:ln>
            <a:effectLst/>
          </c:spPr>
          <c:marker>
            <c:symbol val="none"/>
          </c:marker>
          <c:cat>
            <c:numRef>
              <c:f>最高最低!$A$161:$A$172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最高最低!$D$161:$D$172</c:f>
              <c:numCache>
                <c:formatCode>General</c:formatCode>
                <c:ptCount val="12"/>
                <c:pt idx="0">
                  <c:v>-2</c:v>
                </c:pt>
                <c:pt idx="1">
                  <c:v>-3.7</c:v>
                </c:pt>
                <c:pt idx="2">
                  <c:v>1.3</c:v>
                </c:pt>
                <c:pt idx="3">
                  <c:v>4.4000000000000004</c:v>
                </c:pt>
                <c:pt idx="4">
                  <c:v>7.7</c:v>
                </c:pt>
                <c:pt idx="5">
                  <c:v>13.4</c:v>
                </c:pt>
                <c:pt idx="6">
                  <c:v>17.600000000000001</c:v>
                </c:pt>
                <c:pt idx="7">
                  <c:v>19.8</c:v>
                </c:pt>
                <c:pt idx="8">
                  <c:v>14.4</c:v>
                </c:pt>
                <c:pt idx="9">
                  <c:v>9.5</c:v>
                </c:pt>
                <c:pt idx="10">
                  <c:v>2.9</c:v>
                </c:pt>
                <c:pt idx="11">
                  <c:v>0</c:v>
                </c:pt>
              </c:numCache>
            </c:numRef>
          </c:val>
          <c:smooth val="0"/>
          <c:extLst>
            <c:ext xmlns:c16="http://schemas.microsoft.com/office/drawing/2014/chart" uri="{C3380CC4-5D6E-409C-BE32-E72D297353CC}">
              <c16:uniqueId val="{00000002-BB28-4E96-93CF-9B4A78504C7F}"/>
            </c:ext>
          </c:extLst>
        </c:ser>
        <c:ser>
          <c:idx val="4"/>
          <c:order val="4"/>
          <c:spPr>
            <a:ln w="28575" cap="rnd">
              <a:solidFill>
                <a:schemeClr val="accent5"/>
              </a:solidFill>
              <a:round/>
            </a:ln>
            <a:effectLst/>
          </c:spPr>
          <c:marker>
            <c:symbol val="none"/>
          </c:marker>
          <c:cat>
            <c:numRef>
              <c:f>最高最低!$A$161:$A$172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最高最低!$F$161:$F$172</c:f>
              <c:numCache>
                <c:formatCode>General</c:formatCode>
                <c:ptCount val="12"/>
                <c:pt idx="0">
                  <c:v>4.8</c:v>
                </c:pt>
                <c:pt idx="1">
                  <c:v>4.4000000000000004</c:v>
                </c:pt>
                <c:pt idx="2">
                  <c:v>11</c:v>
                </c:pt>
                <c:pt idx="3">
                  <c:v>16</c:v>
                </c:pt>
                <c:pt idx="4">
                  <c:v>18.5</c:v>
                </c:pt>
                <c:pt idx="5">
                  <c:v>23.5</c:v>
                </c:pt>
                <c:pt idx="6">
                  <c:v>28.1</c:v>
                </c:pt>
                <c:pt idx="7">
                  <c:v>28</c:v>
                </c:pt>
                <c:pt idx="8">
                  <c:v>24.1</c:v>
                </c:pt>
                <c:pt idx="9">
                  <c:v>18.3</c:v>
                </c:pt>
                <c:pt idx="10">
                  <c:v>13.2</c:v>
                </c:pt>
                <c:pt idx="11">
                  <c:v>6.7</c:v>
                </c:pt>
              </c:numCache>
            </c:numRef>
          </c:val>
          <c:smooth val="0"/>
          <c:extLst>
            <c:ext xmlns:c16="http://schemas.microsoft.com/office/drawing/2014/chart" uri="{C3380CC4-5D6E-409C-BE32-E72D297353CC}">
              <c16:uniqueId val="{00000004-BB28-4E96-93CF-9B4A78504C7F}"/>
            </c:ext>
          </c:extLst>
        </c:ser>
        <c:dLbls>
          <c:showLegendKey val="0"/>
          <c:showVal val="0"/>
          <c:showCatName val="0"/>
          <c:showSerName val="0"/>
          <c:showPercent val="0"/>
          <c:showBubbleSize val="0"/>
        </c:dLbls>
        <c:smooth val="0"/>
        <c:axId val="1013405184"/>
        <c:axId val="722411504"/>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最高最低!$A$161:$A$172</c15:sqref>
                        </c15:formulaRef>
                      </c:ext>
                    </c:extLst>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extLst>
                      <c:ext uri="{02D57815-91ED-43cb-92C2-25804820EDAC}">
                        <c15:formulaRef>
                          <c15:sqref>最高最低!$E$161:$E$172</c15:sqref>
                        </c15:formulaRef>
                      </c:ext>
                    </c:extLst>
                    <c:numCache>
                      <c:formatCode>General</c:formatCode>
                      <c:ptCount val="12"/>
                    </c:numCache>
                  </c:numRef>
                </c:val>
                <c:smooth val="0"/>
                <c:extLst>
                  <c:ext xmlns:c16="http://schemas.microsoft.com/office/drawing/2014/chart" uri="{C3380CC4-5D6E-409C-BE32-E72D297353CC}">
                    <c16:uniqueId val="{00000003-BB28-4E96-93CF-9B4A78504C7F}"/>
                  </c:ext>
                </c:extLst>
              </c15:ser>
            </c15:filteredLineSeries>
          </c:ext>
        </c:extLst>
      </c:lineChart>
      <c:dateAx>
        <c:axId val="1013405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2411504"/>
        <c:crosses val="autoZero"/>
        <c:auto val="1"/>
        <c:lblOffset val="100"/>
        <c:baseTimeUnit val="months"/>
      </c:dateAx>
      <c:valAx>
        <c:axId val="722411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405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長滝１９９３年</a:t>
            </a:r>
            <a:endParaRPr lang="ja-JP" altLang="en-US"/>
          </a:p>
        </c:rich>
      </c:tx>
      <c:layout>
        <c:manualLayout>
          <c:xMode val="edge"/>
          <c:yMode val="edge"/>
          <c:x val="4.8381889763779523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4.8287037037037038E-2"/>
          <c:w val="0.90286351706036749"/>
          <c:h val="0.75125656167979016"/>
        </c:manualLayout>
      </c:layout>
      <c:lineChart>
        <c:grouping val="standard"/>
        <c:varyColors val="0"/>
        <c:ser>
          <c:idx val="0"/>
          <c:order val="0"/>
          <c:spPr>
            <a:ln w="28575" cap="rnd">
              <a:solidFill>
                <a:schemeClr val="accent1"/>
              </a:solidFill>
              <a:round/>
            </a:ln>
            <a:effectLst/>
          </c:spPr>
          <c:marker>
            <c:symbol val="none"/>
          </c:marker>
          <c:cat>
            <c:numRef>
              <c:f>最高最低!$A$173:$A$184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最高最低!$B$173:$B$184</c:f>
              <c:numCache>
                <c:formatCode>General</c:formatCode>
                <c:ptCount val="12"/>
                <c:pt idx="0">
                  <c:v>1.5</c:v>
                </c:pt>
                <c:pt idx="1">
                  <c:v>0.5</c:v>
                </c:pt>
                <c:pt idx="2">
                  <c:v>2.8</c:v>
                </c:pt>
                <c:pt idx="3">
                  <c:v>8.1</c:v>
                </c:pt>
                <c:pt idx="4">
                  <c:v>14.1</c:v>
                </c:pt>
                <c:pt idx="5">
                  <c:v>17.8</c:v>
                </c:pt>
                <c:pt idx="6">
                  <c:v>20.5</c:v>
                </c:pt>
                <c:pt idx="7">
                  <c:v>21.6</c:v>
                </c:pt>
                <c:pt idx="8">
                  <c:v>18</c:v>
                </c:pt>
                <c:pt idx="9">
                  <c:v>12</c:v>
                </c:pt>
                <c:pt idx="10">
                  <c:v>8.6999999999999993</c:v>
                </c:pt>
                <c:pt idx="11">
                  <c:v>2.4</c:v>
                </c:pt>
              </c:numCache>
            </c:numRef>
          </c:val>
          <c:smooth val="0"/>
          <c:extLst>
            <c:ext xmlns:c16="http://schemas.microsoft.com/office/drawing/2014/chart" uri="{C3380CC4-5D6E-409C-BE32-E72D297353CC}">
              <c16:uniqueId val="{00000000-978B-4BA9-8088-824CFEE0BDA0}"/>
            </c:ext>
          </c:extLst>
        </c:ser>
        <c:ser>
          <c:idx val="1"/>
          <c:order val="1"/>
          <c:spPr>
            <a:ln w="28575" cap="rnd">
              <a:solidFill>
                <a:schemeClr val="accent2"/>
              </a:solidFill>
              <a:round/>
            </a:ln>
            <a:effectLst/>
          </c:spPr>
          <c:marker>
            <c:symbol val="none"/>
          </c:marker>
          <c:cat>
            <c:numRef>
              <c:f>最高最低!$A$173:$A$184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最高最低!$C$173:$C$184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978B-4BA9-8088-824CFEE0BDA0}"/>
            </c:ext>
          </c:extLst>
        </c:ser>
        <c:ser>
          <c:idx val="2"/>
          <c:order val="2"/>
          <c:spPr>
            <a:ln w="28575" cap="rnd">
              <a:solidFill>
                <a:schemeClr val="accent3"/>
              </a:solidFill>
              <a:round/>
            </a:ln>
            <a:effectLst/>
          </c:spPr>
          <c:marker>
            <c:symbol val="none"/>
          </c:marker>
          <c:cat>
            <c:numRef>
              <c:f>最高最低!$A$173:$A$184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最高最低!$D$173:$D$184</c:f>
              <c:numCache>
                <c:formatCode>General</c:formatCode>
                <c:ptCount val="12"/>
                <c:pt idx="0">
                  <c:v>-1.6</c:v>
                </c:pt>
                <c:pt idx="1">
                  <c:v>-3.2</c:v>
                </c:pt>
                <c:pt idx="2">
                  <c:v>-1.6</c:v>
                </c:pt>
                <c:pt idx="3">
                  <c:v>3.1</c:v>
                </c:pt>
                <c:pt idx="4">
                  <c:v>8.4</c:v>
                </c:pt>
                <c:pt idx="5">
                  <c:v>14</c:v>
                </c:pt>
                <c:pt idx="6">
                  <c:v>17.5</c:v>
                </c:pt>
                <c:pt idx="7">
                  <c:v>18</c:v>
                </c:pt>
                <c:pt idx="8">
                  <c:v>14.1</c:v>
                </c:pt>
                <c:pt idx="9">
                  <c:v>7.9</c:v>
                </c:pt>
                <c:pt idx="10">
                  <c:v>4.8</c:v>
                </c:pt>
                <c:pt idx="11">
                  <c:v>-0.6</c:v>
                </c:pt>
              </c:numCache>
            </c:numRef>
          </c:val>
          <c:smooth val="0"/>
          <c:extLst>
            <c:ext xmlns:c16="http://schemas.microsoft.com/office/drawing/2014/chart" uri="{C3380CC4-5D6E-409C-BE32-E72D297353CC}">
              <c16:uniqueId val="{00000002-978B-4BA9-8088-824CFEE0BDA0}"/>
            </c:ext>
          </c:extLst>
        </c:ser>
        <c:ser>
          <c:idx val="3"/>
          <c:order val="3"/>
          <c:spPr>
            <a:ln w="28575" cap="rnd">
              <a:solidFill>
                <a:schemeClr val="accent4"/>
              </a:solidFill>
              <a:round/>
            </a:ln>
            <a:effectLst/>
          </c:spPr>
          <c:marker>
            <c:symbol val="none"/>
          </c:marker>
          <c:cat>
            <c:numRef>
              <c:f>最高最低!$A$173:$A$184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最高最低!$E$173:$E$184</c:f>
              <c:numCache>
                <c:formatCode>General</c:formatCode>
                <c:ptCount val="12"/>
              </c:numCache>
            </c:numRef>
          </c:val>
          <c:smooth val="0"/>
          <c:extLst>
            <c:ext xmlns:c16="http://schemas.microsoft.com/office/drawing/2014/chart" uri="{C3380CC4-5D6E-409C-BE32-E72D297353CC}">
              <c16:uniqueId val="{00000003-978B-4BA9-8088-824CFEE0BDA0}"/>
            </c:ext>
          </c:extLst>
        </c:ser>
        <c:ser>
          <c:idx val="4"/>
          <c:order val="4"/>
          <c:spPr>
            <a:ln w="28575" cap="rnd">
              <a:solidFill>
                <a:schemeClr val="accent5"/>
              </a:solidFill>
              <a:round/>
            </a:ln>
            <a:effectLst/>
          </c:spPr>
          <c:marker>
            <c:symbol val="none"/>
          </c:marker>
          <c:cat>
            <c:numRef>
              <c:f>最高最低!$A$173:$A$184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最高最低!$F$173:$F$184</c:f>
              <c:numCache>
                <c:formatCode>General</c:formatCode>
                <c:ptCount val="12"/>
                <c:pt idx="0">
                  <c:v>5.2</c:v>
                </c:pt>
                <c:pt idx="1">
                  <c:v>4.8</c:v>
                </c:pt>
                <c:pt idx="2">
                  <c:v>7.9</c:v>
                </c:pt>
                <c:pt idx="3">
                  <c:v>14.3</c:v>
                </c:pt>
                <c:pt idx="4">
                  <c:v>20.100000000000001</c:v>
                </c:pt>
                <c:pt idx="5">
                  <c:v>22.1</c:v>
                </c:pt>
                <c:pt idx="6">
                  <c:v>24.2</c:v>
                </c:pt>
                <c:pt idx="7">
                  <c:v>26</c:v>
                </c:pt>
                <c:pt idx="8">
                  <c:v>22.2</c:v>
                </c:pt>
                <c:pt idx="9">
                  <c:v>18</c:v>
                </c:pt>
                <c:pt idx="10">
                  <c:v>13.8</c:v>
                </c:pt>
                <c:pt idx="11">
                  <c:v>6.5</c:v>
                </c:pt>
              </c:numCache>
            </c:numRef>
          </c:val>
          <c:smooth val="0"/>
          <c:extLst>
            <c:ext xmlns:c16="http://schemas.microsoft.com/office/drawing/2014/chart" uri="{C3380CC4-5D6E-409C-BE32-E72D297353CC}">
              <c16:uniqueId val="{00000004-978B-4BA9-8088-824CFEE0BDA0}"/>
            </c:ext>
          </c:extLst>
        </c:ser>
        <c:dLbls>
          <c:showLegendKey val="0"/>
          <c:showVal val="0"/>
          <c:showCatName val="0"/>
          <c:showSerName val="0"/>
          <c:showPercent val="0"/>
          <c:showBubbleSize val="0"/>
        </c:dLbls>
        <c:smooth val="0"/>
        <c:axId val="1259013696"/>
        <c:axId val="1139202208"/>
      </c:lineChart>
      <c:dateAx>
        <c:axId val="1259013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39202208"/>
        <c:crosses val="autoZero"/>
        <c:auto val="1"/>
        <c:lblOffset val="100"/>
        <c:baseTimeUnit val="months"/>
      </c:dateAx>
      <c:valAx>
        <c:axId val="113920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901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長滝１９９４年</a:t>
            </a:r>
            <a:endParaRPr lang="ja-JP" altLang="en-US"/>
          </a:p>
        </c:rich>
      </c:tx>
      <c:layout>
        <c:manualLayout>
          <c:xMode val="edge"/>
          <c:yMode val="edge"/>
          <c:x val="4.2838959044866481E-2"/>
          <c:y val="3.24074157613981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5.7546296296296297E-2"/>
          <c:w val="0.89521062992125988"/>
          <c:h val="0.91062445319335084"/>
        </c:manualLayout>
      </c:layout>
      <c:lineChart>
        <c:grouping val="standard"/>
        <c:varyColors val="0"/>
        <c:ser>
          <c:idx val="0"/>
          <c:order val="0"/>
          <c:spPr>
            <a:ln w="28575" cap="rnd">
              <a:solidFill>
                <a:schemeClr val="accent1"/>
              </a:solidFill>
              <a:round/>
            </a:ln>
            <a:effectLst/>
          </c:spPr>
          <c:marker>
            <c:symbol val="none"/>
          </c:marker>
          <c:cat>
            <c:numRef>
              <c:f>最高最低!$A$185:$A$196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最高最低!$B$185:$B$196</c:f>
              <c:numCache>
                <c:formatCode>General</c:formatCode>
                <c:ptCount val="12"/>
                <c:pt idx="0">
                  <c:v>-0.2</c:v>
                </c:pt>
                <c:pt idx="1">
                  <c:v>-0.4</c:v>
                </c:pt>
                <c:pt idx="2">
                  <c:v>2.1</c:v>
                </c:pt>
                <c:pt idx="3">
                  <c:v>10.7</c:v>
                </c:pt>
                <c:pt idx="4">
                  <c:v>15.2</c:v>
                </c:pt>
                <c:pt idx="5">
                  <c:v>19.2</c:v>
                </c:pt>
                <c:pt idx="6">
                  <c:v>25.1</c:v>
                </c:pt>
                <c:pt idx="7">
                  <c:v>25.4</c:v>
                </c:pt>
                <c:pt idx="8">
                  <c:v>20.2</c:v>
                </c:pt>
                <c:pt idx="9">
                  <c:v>15.5</c:v>
                </c:pt>
                <c:pt idx="10">
                  <c:v>8.3000000000000007</c:v>
                </c:pt>
                <c:pt idx="11">
                  <c:v>2.9</c:v>
                </c:pt>
              </c:numCache>
            </c:numRef>
          </c:val>
          <c:smooth val="0"/>
          <c:extLst>
            <c:ext xmlns:c16="http://schemas.microsoft.com/office/drawing/2014/chart" uri="{C3380CC4-5D6E-409C-BE32-E72D297353CC}">
              <c16:uniqueId val="{00000000-7CDF-44AF-A825-D624B57E4AE2}"/>
            </c:ext>
          </c:extLst>
        </c:ser>
        <c:ser>
          <c:idx val="1"/>
          <c:order val="1"/>
          <c:spPr>
            <a:ln w="28575" cap="rnd">
              <a:solidFill>
                <a:schemeClr val="accent2"/>
              </a:solidFill>
              <a:round/>
            </a:ln>
            <a:effectLst/>
          </c:spPr>
          <c:marker>
            <c:symbol val="none"/>
          </c:marker>
          <c:cat>
            <c:numRef>
              <c:f>最高最低!$A$185:$A$196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最高最低!$C$185:$C$196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7CDF-44AF-A825-D624B57E4AE2}"/>
            </c:ext>
          </c:extLst>
        </c:ser>
        <c:ser>
          <c:idx val="2"/>
          <c:order val="2"/>
          <c:spPr>
            <a:ln w="28575" cap="rnd">
              <a:solidFill>
                <a:schemeClr val="accent3"/>
              </a:solidFill>
              <a:round/>
            </a:ln>
            <a:effectLst/>
          </c:spPr>
          <c:marker>
            <c:symbol val="none"/>
          </c:marker>
          <c:cat>
            <c:numRef>
              <c:f>最高最低!$A$185:$A$196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最高最低!$D$185:$D$196</c:f>
              <c:numCache>
                <c:formatCode>General</c:formatCode>
                <c:ptCount val="12"/>
                <c:pt idx="0">
                  <c:v>-3.8</c:v>
                </c:pt>
                <c:pt idx="1">
                  <c:v>-4.0999999999999996</c:v>
                </c:pt>
                <c:pt idx="2">
                  <c:v>-2.2000000000000002</c:v>
                </c:pt>
                <c:pt idx="3">
                  <c:v>4.5999999999999996</c:v>
                </c:pt>
                <c:pt idx="4">
                  <c:v>9.9</c:v>
                </c:pt>
                <c:pt idx="5">
                  <c:v>14.3</c:v>
                </c:pt>
                <c:pt idx="6">
                  <c:v>20.9</c:v>
                </c:pt>
                <c:pt idx="7">
                  <c:v>20.9</c:v>
                </c:pt>
                <c:pt idx="8">
                  <c:v>15.9</c:v>
                </c:pt>
                <c:pt idx="9">
                  <c:v>11.2</c:v>
                </c:pt>
                <c:pt idx="10">
                  <c:v>3.9</c:v>
                </c:pt>
                <c:pt idx="11">
                  <c:v>-0.4</c:v>
                </c:pt>
              </c:numCache>
            </c:numRef>
          </c:val>
          <c:smooth val="0"/>
          <c:extLst>
            <c:ext xmlns:c16="http://schemas.microsoft.com/office/drawing/2014/chart" uri="{C3380CC4-5D6E-409C-BE32-E72D297353CC}">
              <c16:uniqueId val="{00000002-7CDF-44AF-A825-D624B57E4AE2}"/>
            </c:ext>
          </c:extLst>
        </c:ser>
        <c:ser>
          <c:idx val="4"/>
          <c:order val="4"/>
          <c:spPr>
            <a:ln w="28575" cap="rnd">
              <a:solidFill>
                <a:schemeClr val="accent5"/>
              </a:solidFill>
              <a:round/>
            </a:ln>
            <a:effectLst/>
          </c:spPr>
          <c:marker>
            <c:symbol val="none"/>
          </c:marker>
          <c:cat>
            <c:numRef>
              <c:f>最高最低!$A$185:$A$196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最高最低!$F$185:$F$196</c:f>
              <c:numCache>
                <c:formatCode>General</c:formatCode>
                <c:ptCount val="12"/>
                <c:pt idx="0">
                  <c:v>4.3</c:v>
                </c:pt>
                <c:pt idx="1">
                  <c:v>4.0999999999999996</c:v>
                </c:pt>
                <c:pt idx="2">
                  <c:v>6.9</c:v>
                </c:pt>
                <c:pt idx="3">
                  <c:v>17.399999999999999</c:v>
                </c:pt>
                <c:pt idx="4">
                  <c:v>20.9</c:v>
                </c:pt>
                <c:pt idx="5">
                  <c:v>24.5</c:v>
                </c:pt>
                <c:pt idx="6">
                  <c:v>30.5</c:v>
                </c:pt>
                <c:pt idx="7">
                  <c:v>31.7</c:v>
                </c:pt>
                <c:pt idx="8">
                  <c:v>26.2</c:v>
                </c:pt>
                <c:pt idx="9">
                  <c:v>21.1</c:v>
                </c:pt>
                <c:pt idx="10">
                  <c:v>14.1</c:v>
                </c:pt>
                <c:pt idx="11">
                  <c:v>7</c:v>
                </c:pt>
              </c:numCache>
            </c:numRef>
          </c:val>
          <c:smooth val="0"/>
          <c:extLst>
            <c:ext xmlns:c16="http://schemas.microsoft.com/office/drawing/2014/chart" uri="{C3380CC4-5D6E-409C-BE32-E72D297353CC}">
              <c16:uniqueId val="{00000004-7CDF-44AF-A825-D624B57E4AE2}"/>
            </c:ext>
          </c:extLst>
        </c:ser>
        <c:dLbls>
          <c:showLegendKey val="0"/>
          <c:showVal val="0"/>
          <c:showCatName val="0"/>
          <c:showSerName val="0"/>
          <c:showPercent val="0"/>
          <c:showBubbleSize val="0"/>
        </c:dLbls>
        <c:smooth val="0"/>
        <c:axId val="852550576"/>
        <c:axId val="115192972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最高最低!$A$185:$A$196</c15:sqref>
                        </c15:formulaRef>
                      </c:ext>
                    </c:extLst>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extLst>
                      <c:ext uri="{02D57815-91ED-43cb-92C2-25804820EDAC}">
                        <c15:formulaRef>
                          <c15:sqref>最高最低!$E$185:$E$196</c15:sqref>
                        </c15:formulaRef>
                      </c:ext>
                    </c:extLst>
                    <c:numCache>
                      <c:formatCode>General</c:formatCode>
                      <c:ptCount val="12"/>
                    </c:numCache>
                  </c:numRef>
                </c:val>
                <c:smooth val="0"/>
                <c:extLst>
                  <c:ext xmlns:c16="http://schemas.microsoft.com/office/drawing/2014/chart" uri="{C3380CC4-5D6E-409C-BE32-E72D297353CC}">
                    <c16:uniqueId val="{00000003-7CDF-44AF-A825-D624B57E4AE2}"/>
                  </c:ext>
                </c:extLst>
              </c15:ser>
            </c15:filteredLineSeries>
          </c:ext>
        </c:extLst>
      </c:lineChart>
      <c:dateAx>
        <c:axId val="8525505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1929728"/>
        <c:crosses val="autoZero"/>
        <c:auto val="1"/>
        <c:lblOffset val="100"/>
        <c:baseTimeUnit val="months"/>
      </c:dateAx>
      <c:valAx>
        <c:axId val="1151929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550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長滝２００６年</a:t>
            </a:r>
          </a:p>
        </c:rich>
      </c:tx>
      <c:layout>
        <c:manualLayout>
          <c:xMode val="edge"/>
          <c:yMode val="edge"/>
          <c:x val="6.7826334208223968E-2"/>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9768518518518517E-2"/>
          <c:w val="0.89521062992125988"/>
          <c:h val="0.81340223097112874"/>
        </c:manualLayout>
      </c:layout>
      <c:lineChart>
        <c:grouping val="standard"/>
        <c:varyColors val="0"/>
        <c:ser>
          <c:idx val="0"/>
          <c:order val="0"/>
          <c:spPr>
            <a:ln w="28575" cap="rnd">
              <a:solidFill>
                <a:schemeClr val="accent1"/>
              </a:solidFill>
              <a:round/>
            </a:ln>
            <a:effectLst/>
          </c:spPr>
          <c:marker>
            <c:symbol val="none"/>
          </c:marker>
          <c:cat>
            <c:numRef>
              <c:f>最高最低!$A$329:$A$340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最高最低!$B$329:$B$340</c:f>
              <c:numCache>
                <c:formatCode>General</c:formatCode>
                <c:ptCount val="12"/>
                <c:pt idx="0">
                  <c:v>-1.1000000000000001</c:v>
                </c:pt>
                <c:pt idx="1">
                  <c:v>0.4</c:v>
                </c:pt>
                <c:pt idx="2">
                  <c:v>2.5</c:v>
                </c:pt>
                <c:pt idx="3">
                  <c:v>7.7</c:v>
                </c:pt>
                <c:pt idx="4">
                  <c:v>15.2</c:v>
                </c:pt>
                <c:pt idx="5">
                  <c:v>19.899999999999999</c:v>
                </c:pt>
                <c:pt idx="6">
                  <c:v>22.1</c:v>
                </c:pt>
                <c:pt idx="7">
                  <c:v>25.2</c:v>
                </c:pt>
                <c:pt idx="8">
                  <c:v>19.8</c:v>
                </c:pt>
                <c:pt idx="9">
                  <c:v>15.3</c:v>
                </c:pt>
                <c:pt idx="10">
                  <c:v>8.6999999999999993</c:v>
                </c:pt>
                <c:pt idx="11">
                  <c:v>3.3</c:v>
                </c:pt>
              </c:numCache>
            </c:numRef>
          </c:val>
          <c:smooth val="0"/>
          <c:extLst>
            <c:ext xmlns:c16="http://schemas.microsoft.com/office/drawing/2014/chart" uri="{C3380CC4-5D6E-409C-BE32-E72D297353CC}">
              <c16:uniqueId val="{00000000-ED9B-4609-8415-391FA9D62E53}"/>
            </c:ext>
          </c:extLst>
        </c:ser>
        <c:ser>
          <c:idx val="1"/>
          <c:order val="1"/>
          <c:spPr>
            <a:ln w="28575" cap="rnd">
              <a:solidFill>
                <a:schemeClr val="accent2"/>
              </a:solidFill>
              <a:round/>
            </a:ln>
            <a:effectLst/>
          </c:spPr>
          <c:marker>
            <c:symbol val="none"/>
          </c:marker>
          <c:cat>
            <c:numRef>
              <c:f>最高最低!$A$329:$A$340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最高最低!$C$329:$C$340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ED9B-4609-8415-391FA9D62E53}"/>
            </c:ext>
          </c:extLst>
        </c:ser>
        <c:ser>
          <c:idx val="2"/>
          <c:order val="2"/>
          <c:spPr>
            <a:ln w="28575" cap="rnd">
              <a:solidFill>
                <a:schemeClr val="accent3"/>
              </a:solidFill>
              <a:round/>
            </a:ln>
            <a:effectLst/>
          </c:spPr>
          <c:marker>
            <c:symbol val="none"/>
          </c:marker>
          <c:cat>
            <c:numRef>
              <c:f>最高最低!$A$329:$A$340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最高最低!$D$329:$D$340</c:f>
              <c:numCache>
                <c:formatCode>General</c:formatCode>
                <c:ptCount val="12"/>
                <c:pt idx="0">
                  <c:v>-4.8</c:v>
                </c:pt>
                <c:pt idx="1">
                  <c:v>-3.3</c:v>
                </c:pt>
                <c:pt idx="2">
                  <c:v>-1.4</c:v>
                </c:pt>
                <c:pt idx="3">
                  <c:v>3.2</c:v>
                </c:pt>
                <c:pt idx="4">
                  <c:v>10.5</c:v>
                </c:pt>
                <c:pt idx="5">
                  <c:v>15.4</c:v>
                </c:pt>
                <c:pt idx="6">
                  <c:v>19.2</c:v>
                </c:pt>
                <c:pt idx="7">
                  <c:v>20.8</c:v>
                </c:pt>
                <c:pt idx="8">
                  <c:v>15.9</c:v>
                </c:pt>
                <c:pt idx="9">
                  <c:v>11.3</c:v>
                </c:pt>
                <c:pt idx="10">
                  <c:v>4.9000000000000004</c:v>
                </c:pt>
                <c:pt idx="11">
                  <c:v>0.1</c:v>
                </c:pt>
              </c:numCache>
            </c:numRef>
          </c:val>
          <c:smooth val="0"/>
          <c:extLst>
            <c:ext xmlns:c16="http://schemas.microsoft.com/office/drawing/2014/chart" uri="{C3380CC4-5D6E-409C-BE32-E72D297353CC}">
              <c16:uniqueId val="{00000002-ED9B-4609-8415-391FA9D62E53}"/>
            </c:ext>
          </c:extLst>
        </c:ser>
        <c:ser>
          <c:idx val="4"/>
          <c:order val="4"/>
          <c:spPr>
            <a:ln w="28575" cap="rnd">
              <a:solidFill>
                <a:schemeClr val="accent5"/>
              </a:solidFill>
              <a:round/>
            </a:ln>
            <a:effectLst/>
          </c:spPr>
          <c:marker>
            <c:symbol val="none"/>
          </c:marker>
          <c:cat>
            <c:numRef>
              <c:f>最高最低!$A$329:$A$340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最高最低!$F$329:$F$340</c:f>
              <c:numCache>
                <c:formatCode>General</c:formatCode>
                <c:ptCount val="12"/>
                <c:pt idx="0">
                  <c:v>3</c:v>
                </c:pt>
                <c:pt idx="1">
                  <c:v>4.7</c:v>
                </c:pt>
                <c:pt idx="2">
                  <c:v>7.5</c:v>
                </c:pt>
                <c:pt idx="3">
                  <c:v>13.2</c:v>
                </c:pt>
                <c:pt idx="4">
                  <c:v>20.100000000000001</c:v>
                </c:pt>
                <c:pt idx="5">
                  <c:v>25.1</c:v>
                </c:pt>
                <c:pt idx="6">
                  <c:v>26</c:v>
                </c:pt>
                <c:pt idx="7">
                  <c:v>31</c:v>
                </c:pt>
                <c:pt idx="8">
                  <c:v>25</c:v>
                </c:pt>
                <c:pt idx="9">
                  <c:v>21.4</c:v>
                </c:pt>
                <c:pt idx="10">
                  <c:v>13.7</c:v>
                </c:pt>
                <c:pt idx="11">
                  <c:v>7.4</c:v>
                </c:pt>
              </c:numCache>
            </c:numRef>
          </c:val>
          <c:smooth val="0"/>
          <c:extLst>
            <c:ext xmlns:c16="http://schemas.microsoft.com/office/drawing/2014/chart" uri="{C3380CC4-5D6E-409C-BE32-E72D297353CC}">
              <c16:uniqueId val="{00000004-ED9B-4609-8415-391FA9D62E53}"/>
            </c:ext>
          </c:extLst>
        </c:ser>
        <c:dLbls>
          <c:showLegendKey val="0"/>
          <c:showVal val="0"/>
          <c:showCatName val="0"/>
          <c:showSerName val="0"/>
          <c:showPercent val="0"/>
          <c:showBubbleSize val="0"/>
        </c:dLbls>
        <c:smooth val="0"/>
        <c:axId val="941859280"/>
        <c:axId val="114765400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最高最低!$A$329:$A$340</c15:sqref>
                        </c15:formulaRef>
                      </c:ext>
                    </c:extLst>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extLst>
                      <c:ext uri="{02D57815-91ED-43cb-92C2-25804820EDAC}">
                        <c15:formulaRef>
                          <c15:sqref>最高最低!$E$329:$E$340</c15:sqref>
                        </c15:formulaRef>
                      </c:ext>
                    </c:extLst>
                    <c:numCache>
                      <c:formatCode>General</c:formatCode>
                      <c:ptCount val="12"/>
                    </c:numCache>
                  </c:numRef>
                </c:val>
                <c:smooth val="0"/>
                <c:extLst>
                  <c:ext xmlns:c16="http://schemas.microsoft.com/office/drawing/2014/chart" uri="{C3380CC4-5D6E-409C-BE32-E72D297353CC}">
                    <c16:uniqueId val="{00000003-ED9B-4609-8415-391FA9D62E53}"/>
                  </c:ext>
                </c:extLst>
              </c15:ser>
            </c15:filteredLineSeries>
          </c:ext>
        </c:extLst>
      </c:lineChart>
      <c:dateAx>
        <c:axId val="94185928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7654000"/>
        <c:crosses val="autoZero"/>
        <c:auto val="1"/>
        <c:lblOffset val="100"/>
        <c:baseTimeUnit val="months"/>
      </c:dateAx>
      <c:valAx>
        <c:axId val="1147654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4185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長滝１９９５年</a:t>
            </a:r>
            <a:endParaRPr lang="ja-JP" altLang="en-US"/>
          </a:p>
        </c:rich>
      </c:tx>
      <c:layout>
        <c:manualLayout>
          <c:xMode val="edge"/>
          <c:yMode val="edge"/>
          <c:x val="7.0340462703794071E-2"/>
          <c:y val="7.1789781880537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77675135223447411"/>
        </c:manualLayout>
      </c:layout>
      <c:lineChart>
        <c:grouping val="standard"/>
        <c:varyColors val="0"/>
        <c:ser>
          <c:idx val="0"/>
          <c:order val="0"/>
          <c:spPr>
            <a:ln w="28575" cap="rnd">
              <a:solidFill>
                <a:schemeClr val="accent1"/>
              </a:solidFill>
              <a:round/>
            </a:ln>
            <a:effectLst/>
          </c:spPr>
          <c:marker>
            <c:symbol val="none"/>
          </c:marker>
          <c:cat>
            <c:numRef>
              <c:f>最高最低!$A$197:$A$208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最高最低!$B$197:$B$208</c:f>
              <c:numCache>
                <c:formatCode>General</c:formatCode>
                <c:ptCount val="12"/>
                <c:pt idx="0">
                  <c:v>-0.9</c:v>
                </c:pt>
                <c:pt idx="1">
                  <c:v>0</c:v>
                </c:pt>
                <c:pt idx="2">
                  <c:v>3.6</c:v>
                </c:pt>
                <c:pt idx="3">
                  <c:v>9</c:v>
                </c:pt>
                <c:pt idx="4">
                  <c:v>14.4</c:v>
                </c:pt>
                <c:pt idx="5">
                  <c:v>17.7</c:v>
                </c:pt>
                <c:pt idx="6">
                  <c:v>22.2</c:v>
                </c:pt>
                <c:pt idx="7">
                  <c:v>24.8</c:v>
                </c:pt>
                <c:pt idx="8">
                  <c:v>18</c:v>
                </c:pt>
                <c:pt idx="9">
                  <c:v>13.8</c:v>
                </c:pt>
                <c:pt idx="10">
                  <c:v>4.7</c:v>
                </c:pt>
                <c:pt idx="11">
                  <c:v>0.4</c:v>
                </c:pt>
              </c:numCache>
            </c:numRef>
          </c:val>
          <c:smooth val="0"/>
          <c:extLst>
            <c:ext xmlns:c16="http://schemas.microsoft.com/office/drawing/2014/chart" uri="{C3380CC4-5D6E-409C-BE32-E72D297353CC}">
              <c16:uniqueId val="{00000000-4F5C-49AB-A9D6-A2AF8739F39D}"/>
            </c:ext>
          </c:extLst>
        </c:ser>
        <c:ser>
          <c:idx val="1"/>
          <c:order val="1"/>
          <c:spPr>
            <a:ln w="28575" cap="rnd">
              <a:solidFill>
                <a:schemeClr val="accent2"/>
              </a:solidFill>
              <a:round/>
            </a:ln>
            <a:effectLst/>
          </c:spPr>
          <c:marker>
            <c:symbol val="none"/>
          </c:marker>
          <c:cat>
            <c:numRef>
              <c:f>最高最低!$A$197:$A$208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最高最低!$C$197:$C$208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4F5C-49AB-A9D6-A2AF8739F39D}"/>
            </c:ext>
          </c:extLst>
        </c:ser>
        <c:ser>
          <c:idx val="2"/>
          <c:order val="2"/>
          <c:spPr>
            <a:ln w="28575" cap="rnd">
              <a:solidFill>
                <a:schemeClr val="accent3"/>
              </a:solidFill>
              <a:round/>
            </a:ln>
            <a:effectLst/>
          </c:spPr>
          <c:marker>
            <c:symbol val="none"/>
          </c:marker>
          <c:cat>
            <c:numRef>
              <c:f>最高最低!$A$197:$A$208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最高最低!$D$197:$D$208</c:f>
              <c:numCache>
                <c:formatCode>General</c:formatCode>
                <c:ptCount val="12"/>
                <c:pt idx="0">
                  <c:v>-3.9</c:v>
                </c:pt>
                <c:pt idx="1">
                  <c:v>-4</c:v>
                </c:pt>
                <c:pt idx="2">
                  <c:v>-0.4</c:v>
                </c:pt>
                <c:pt idx="3">
                  <c:v>4.3</c:v>
                </c:pt>
                <c:pt idx="4">
                  <c:v>9.5</c:v>
                </c:pt>
                <c:pt idx="5">
                  <c:v>13.4</c:v>
                </c:pt>
                <c:pt idx="6">
                  <c:v>18.8</c:v>
                </c:pt>
                <c:pt idx="7">
                  <c:v>19.7</c:v>
                </c:pt>
                <c:pt idx="8">
                  <c:v>13.7</c:v>
                </c:pt>
                <c:pt idx="9">
                  <c:v>9</c:v>
                </c:pt>
                <c:pt idx="10">
                  <c:v>0.7</c:v>
                </c:pt>
                <c:pt idx="11">
                  <c:v>-2.6</c:v>
                </c:pt>
              </c:numCache>
            </c:numRef>
          </c:val>
          <c:smooth val="0"/>
          <c:extLst>
            <c:ext xmlns:c16="http://schemas.microsoft.com/office/drawing/2014/chart" uri="{C3380CC4-5D6E-409C-BE32-E72D297353CC}">
              <c16:uniqueId val="{00000002-4F5C-49AB-A9D6-A2AF8739F39D}"/>
            </c:ext>
          </c:extLst>
        </c:ser>
        <c:ser>
          <c:idx val="4"/>
          <c:order val="4"/>
          <c:spPr>
            <a:ln w="28575" cap="rnd">
              <a:solidFill>
                <a:schemeClr val="accent5"/>
              </a:solidFill>
              <a:round/>
            </a:ln>
            <a:effectLst/>
          </c:spPr>
          <c:marker>
            <c:symbol val="none"/>
          </c:marker>
          <c:cat>
            <c:numRef>
              <c:f>最高最低!$A$197:$A$208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最高最低!$F$197:$F$208</c:f>
              <c:numCache>
                <c:formatCode>General</c:formatCode>
                <c:ptCount val="12"/>
                <c:pt idx="0">
                  <c:v>2.6</c:v>
                </c:pt>
                <c:pt idx="1">
                  <c:v>4.9000000000000004</c:v>
                </c:pt>
                <c:pt idx="2">
                  <c:v>8.5</c:v>
                </c:pt>
                <c:pt idx="3">
                  <c:v>14</c:v>
                </c:pt>
                <c:pt idx="4">
                  <c:v>19.5</c:v>
                </c:pt>
                <c:pt idx="5">
                  <c:v>22.4</c:v>
                </c:pt>
                <c:pt idx="6">
                  <c:v>26.6</c:v>
                </c:pt>
                <c:pt idx="7">
                  <c:v>31.1</c:v>
                </c:pt>
                <c:pt idx="8">
                  <c:v>23.2</c:v>
                </c:pt>
                <c:pt idx="9">
                  <c:v>20</c:v>
                </c:pt>
                <c:pt idx="10">
                  <c:v>10.3</c:v>
                </c:pt>
                <c:pt idx="11">
                  <c:v>4.7</c:v>
                </c:pt>
              </c:numCache>
            </c:numRef>
          </c:val>
          <c:smooth val="0"/>
          <c:extLst>
            <c:ext xmlns:c16="http://schemas.microsoft.com/office/drawing/2014/chart" uri="{C3380CC4-5D6E-409C-BE32-E72D297353CC}">
              <c16:uniqueId val="{00000004-4F5C-49AB-A9D6-A2AF8739F39D}"/>
            </c:ext>
          </c:extLst>
        </c:ser>
        <c:dLbls>
          <c:showLegendKey val="0"/>
          <c:showVal val="0"/>
          <c:showCatName val="0"/>
          <c:showSerName val="0"/>
          <c:showPercent val="0"/>
          <c:showBubbleSize val="0"/>
        </c:dLbls>
        <c:smooth val="0"/>
        <c:axId val="1075855472"/>
        <c:axId val="107598003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最高最低!$A$197:$A$208</c15:sqref>
                        </c15:formulaRef>
                      </c:ext>
                    </c:extLst>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extLst>
                      <c:ext uri="{02D57815-91ED-43cb-92C2-25804820EDAC}">
                        <c15:formulaRef>
                          <c15:sqref>最高最低!$E$197:$E$208</c15:sqref>
                        </c15:formulaRef>
                      </c:ext>
                    </c:extLst>
                    <c:numCache>
                      <c:formatCode>General</c:formatCode>
                      <c:ptCount val="12"/>
                    </c:numCache>
                  </c:numRef>
                </c:val>
                <c:smooth val="0"/>
                <c:extLst>
                  <c:ext xmlns:c16="http://schemas.microsoft.com/office/drawing/2014/chart" uri="{C3380CC4-5D6E-409C-BE32-E72D297353CC}">
                    <c16:uniqueId val="{00000003-4F5C-49AB-A9D6-A2AF8739F39D}"/>
                  </c:ext>
                </c:extLst>
              </c15:ser>
            </c15:filteredLineSeries>
          </c:ext>
        </c:extLst>
      </c:lineChart>
      <c:dateAx>
        <c:axId val="1075855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5980032"/>
        <c:crosses val="autoZero"/>
        <c:auto val="1"/>
        <c:lblOffset val="100"/>
        <c:baseTimeUnit val="months"/>
      </c:dateAx>
      <c:valAx>
        <c:axId val="1075980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585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長滝１９９６年</a:t>
            </a:r>
            <a:endParaRPr lang="ja-JP" altLang="en-US"/>
          </a:p>
        </c:rich>
      </c:tx>
      <c:layout>
        <c:manualLayout>
          <c:xMode val="edge"/>
          <c:yMode val="edge"/>
          <c:x val="6.50485564304462E-2"/>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1803186060075828"/>
        </c:manualLayout>
      </c:layout>
      <c:lineChart>
        <c:grouping val="standard"/>
        <c:varyColors val="0"/>
        <c:ser>
          <c:idx val="0"/>
          <c:order val="0"/>
          <c:spPr>
            <a:ln w="28575" cap="rnd">
              <a:solidFill>
                <a:schemeClr val="accent1"/>
              </a:solidFill>
              <a:round/>
            </a:ln>
            <a:effectLst/>
          </c:spPr>
          <c:marker>
            <c:symbol val="none"/>
          </c:marker>
          <c:cat>
            <c:numRef>
              <c:f>最高最低!$A$209:$A$220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最高最低!$B$209:$B$220</c:f>
              <c:numCache>
                <c:formatCode>General</c:formatCode>
                <c:ptCount val="12"/>
                <c:pt idx="0">
                  <c:v>-0.5</c:v>
                </c:pt>
                <c:pt idx="1">
                  <c:v>-1.4</c:v>
                </c:pt>
                <c:pt idx="2">
                  <c:v>2.7</c:v>
                </c:pt>
                <c:pt idx="3">
                  <c:v>7.3</c:v>
                </c:pt>
                <c:pt idx="4">
                  <c:v>14.1</c:v>
                </c:pt>
                <c:pt idx="5">
                  <c:v>18.8</c:v>
                </c:pt>
                <c:pt idx="6">
                  <c:v>23.4</c:v>
                </c:pt>
                <c:pt idx="7">
                  <c:v>23.4</c:v>
                </c:pt>
                <c:pt idx="8">
                  <c:v>18.2</c:v>
                </c:pt>
                <c:pt idx="9">
                  <c:v>12.8</c:v>
                </c:pt>
                <c:pt idx="10">
                  <c:v>7.8</c:v>
                </c:pt>
                <c:pt idx="11">
                  <c:v>2</c:v>
                </c:pt>
              </c:numCache>
            </c:numRef>
          </c:val>
          <c:smooth val="0"/>
          <c:extLst>
            <c:ext xmlns:c16="http://schemas.microsoft.com/office/drawing/2014/chart" uri="{C3380CC4-5D6E-409C-BE32-E72D297353CC}">
              <c16:uniqueId val="{00000000-ADE9-4D50-87B6-D75FA5FC3463}"/>
            </c:ext>
          </c:extLst>
        </c:ser>
        <c:ser>
          <c:idx val="1"/>
          <c:order val="1"/>
          <c:spPr>
            <a:ln w="28575" cap="rnd">
              <a:solidFill>
                <a:schemeClr val="accent2"/>
              </a:solidFill>
              <a:round/>
            </a:ln>
            <a:effectLst/>
          </c:spPr>
          <c:marker>
            <c:symbol val="none"/>
          </c:marker>
          <c:cat>
            <c:numRef>
              <c:f>最高最低!$A$209:$A$220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最高最低!$C$209:$C$220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ADE9-4D50-87B6-D75FA5FC3463}"/>
            </c:ext>
          </c:extLst>
        </c:ser>
        <c:ser>
          <c:idx val="2"/>
          <c:order val="2"/>
          <c:spPr>
            <a:ln w="28575" cap="rnd">
              <a:solidFill>
                <a:schemeClr val="accent3"/>
              </a:solidFill>
              <a:round/>
            </a:ln>
            <a:effectLst/>
          </c:spPr>
          <c:marker>
            <c:symbol val="none"/>
          </c:marker>
          <c:cat>
            <c:numRef>
              <c:f>最高最低!$A$209:$A$220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最高最低!$D$209:$D$220</c:f>
              <c:numCache>
                <c:formatCode>General</c:formatCode>
                <c:ptCount val="12"/>
                <c:pt idx="0">
                  <c:v>-3.8</c:v>
                </c:pt>
                <c:pt idx="1">
                  <c:v>-5.2</c:v>
                </c:pt>
                <c:pt idx="2">
                  <c:v>-1.3</c:v>
                </c:pt>
                <c:pt idx="3">
                  <c:v>1.9</c:v>
                </c:pt>
                <c:pt idx="4">
                  <c:v>8.6999999999999993</c:v>
                </c:pt>
                <c:pt idx="5">
                  <c:v>15.3</c:v>
                </c:pt>
                <c:pt idx="6">
                  <c:v>18.899999999999999</c:v>
                </c:pt>
                <c:pt idx="7">
                  <c:v>19.5</c:v>
                </c:pt>
                <c:pt idx="8">
                  <c:v>13.9</c:v>
                </c:pt>
                <c:pt idx="9">
                  <c:v>8</c:v>
                </c:pt>
                <c:pt idx="10">
                  <c:v>3.7</c:v>
                </c:pt>
                <c:pt idx="11">
                  <c:v>-1</c:v>
                </c:pt>
              </c:numCache>
            </c:numRef>
          </c:val>
          <c:smooth val="0"/>
          <c:extLst>
            <c:ext xmlns:c16="http://schemas.microsoft.com/office/drawing/2014/chart" uri="{C3380CC4-5D6E-409C-BE32-E72D297353CC}">
              <c16:uniqueId val="{00000002-ADE9-4D50-87B6-D75FA5FC3463}"/>
            </c:ext>
          </c:extLst>
        </c:ser>
        <c:ser>
          <c:idx val="4"/>
          <c:order val="4"/>
          <c:spPr>
            <a:ln w="28575" cap="rnd">
              <a:solidFill>
                <a:schemeClr val="accent5"/>
              </a:solidFill>
              <a:round/>
            </a:ln>
            <a:effectLst/>
          </c:spPr>
          <c:marker>
            <c:symbol val="none"/>
          </c:marker>
          <c:cat>
            <c:numRef>
              <c:f>最高最低!$A$209:$A$220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最高最低!$F$209:$F$220</c:f>
              <c:numCache>
                <c:formatCode>General</c:formatCode>
                <c:ptCount val="12"/>
                <c:pt idx="0">
                  <c:v>3.3</c:v>
                </c:pt>
                <c:pt idx="1">
                  <c:v>2.8</c:v>
                </c:pt>
                <c:pt idx="2">
                  <c:v>7.6</c:v>
                </c:pt>
                <c:pt idx="3">
                  <c:v>13.3</c:v>
                </c:pt>
                <c:pt idx="4">
                  <c:v>20.2</c:v>
                </c:pt>
                <c:pt idx="5">
                  <c:v>22.9</c:v>
                </c:pt>
                <c:pt idx="6">
                  <c:v>28.9</c:v>
                </c:pt>
                <c:pt idx="7">
                  <c:v>28.5</c:v>
                </c:pt>
                <c:pt idx="8">
                  <c:v>23.4</c:v>
                </c:pt>
                <c:pt idx="9">
                  <c:v>19.3</c:v>
                </c:pt>
                <c:pt idx="10">
                  <c:v>12.2</c:v>
                </c:pt>
                <c:pt idx="11">
                  <c:v>6.4</c:v>
                </c:pt>
              </c:numCache>
            </c:numRef>
          </c:val>
          <c:smooth val="0"/>
          <c:extLst>
            <c:ext xmlns:c16="http://schemas.microsoft.com/office/drawing/2014/chart" uri="{C3380CC4-5D6E-409C-BE32-E72D297353CC}">
              <c16:uniqueId val="{00000004-ADE9-4D50-87B6-D75FA5FC3463}"/>
            </c:ext>
          </c:extLst>
        </c:ser>
        <c:dLbls>
          <c:showLegendKey val="0"/>
          <c:showVal val="0"/>
          <c:showCatName val="0"/>
          <c:showSerName val="0"/>
          <c:showPercent val="0"/>
          <c:showBubbleSize val="0"/>
        </c:dLbls>
        <c:smooth val="0"/>
        <c:axId val="1078336640"/>
        <c:axId val="107597859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最高最低!$A$209:$A$220</c15:sqref>
                        </c15:formulaRef>
                      </c:ext>
                    </c:extLst>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extLst>
                      <c:ext uri="{02D57815-91ED-43cb-92C2-25804820EDAC}">
                        <c15:formulaRef>
                          <c15:sqref>最高最低!$E$209:$E$220</c15:sqref>
                        </c15:formulaRef>
                      </c:ext>
                    </c:extLst>
                    <c:numCache>
                      <c:formatCode>General</c:formatCode>
                      <c:ptCount val="12"/>
                    </c:numCache>
                  </c:numRef>
                </c:val>
                <c:smooth val="0"/>
                <c:extLst>
                  <c:ext xmlns:c16="http://schemas.microsoft.com/office/drawing/2014/chart" uri="{C3380CC4-5D6E-409C-BE32-E72D297353CC}">
                    <c16:uniqueId val="{00000003-ADE9-4D50-87B6-D75FA5FC3463}"/>
                  </c:ext>
                </c:extLst>
              </c15:ser>
            </c15:filteredLineSeries>
          </c:ext>
        </c:extLst>
      </c:lineChart>
      <c:dateAx>
        <c:axId val="10783366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5978592"/>
        <c:crosses val="autoZero"/>
        <c:auto val="1"/>
        <c:lblOffset val="100"/>
        <c:baseTimeUnit val="months"/>
      </c:dateAx>
      <c:valAx>
        <c:axId val="107597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8336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長滝１９９７年</a:t>
            </a:r>
            <a:endParaRPr lang="ja-JP" altLang="en-US"/>
          </a:p>
        </c:rich>
      </c:tx>
      <c:layout>
        <c:manualLayout>
          <c:xMode val="edge"/>
          <c:yMode val="edge"/>
          <c:x val="0.10359799354726612"/>
          <c:y val="5.52778889526866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1803186060075828"/>
        </c:manualLayout>
      </c:layout>
      <c:lineChart>
        <c:grouping val="standard"/>
        <c:varyColors val="0"/>
        <c:ser>
          <c:idx val="0"/>
          <c:order val="0"/>
          <c:spPr>
            <a:ln w="28575" cap="rnd">
              <a:solidFill>
                <a:schemeClr val="accent1"/>
              </a:solidFill>
              <a:round/>
            </a:ln>
            <a:effectLst/>
          </c:spPr>
          <c:marker>
            <c:symbol val="none"/>
          </c:marker>
          <c:cat>
            <c:numRef>
              <c:f>最高最低!$A$221:$A$232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最高最低!$B$221:$B$232</c:f>
              <c:numCache>
                <c:formatCode>General</c:formatCode>
                <c:ptCount val="12"/>
                <c:pt idx="0">
                  <c:v>-0.7</c:v>
                </c:pt>
                <c:pt idx="1">
                  <c:v>-0.5</c:v>
                </c:pt>
                <c:pt idx="2">
                  <c:v>4.4000000000000004</c:v>
                </c:pt>
                <c:pt idx="3">
                  <c:v>9.8000000000000007</c:v>
                </c:pt>
                <c:pt idx="4">
                  <c:v>14.9</c:v>
                </c:pt>
                <c:pt idx="5">
                  <c:v>19.100000000000001</c:v>
                </c:pt>
                <c:pt idx="6">
                  <c:v>22.1</c:v>
                </c:pt>
                <c:pt idx="7">
                  <c:v>23.4</c:v>
                </c:pt>
                <c:pt idx="8">
                  <c:v>19.3</c:v>
                </c:pt>
                <c:pt idx="9">
                  <c:v>11.6</c:v>
                </c:pt>
                <c:pt idx="10">
                  <c:v>8.5</c:v>
                </c:pt>
                <c:pt idx="11">
                  <c:v>3.3</c:v>
                </c:pt>
              </c:numCache>
            </c:numRef>
          </c:val>
          <c:smooth val="0"/>
          <c:extLst>
            <c:ext xmlns:c16="http://schemas.microsoft.com/office/drawing/2014/chart" uri="{C3380CC4-5D6E-409C-BE32-E72D297353CC}">
              <c16:uniqueId val="{00000000-B60C-492D-A5FB-9B8B057E5B10}"/>
            </c:ext>
          </c:extLst>
        </c:ser>
        <c:ser>
          <c:idx val="1"/>
          <c:order val="1"/>
          <c:spPr>
            <a:ln w="28575" cap="rnd">
              <a:solidFill>
                <a:schemeClr val="accent2"/>
              </a:solidFill>
              <a:round/>
            </a:ln>
            <a:effectLst/>
          </c:spPr>
          <c:marker>
            <c:symbol val="none"/>
          </c:marker>
          <c:cat>
            <c:numRef>
              <c:f>最高最低!$A$221:$A$232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最高最低!$C$221:$C$232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B60C-492D-A5FB-9B8B057E5B10}"/>
            </c:ext>
          </c:extLst>
        </c:ser>
        <c:ser>
          <c:idx val="2"/>
          <c:order val="2"/>
          <c:spPr>
            <a:ln w="28575" cap="rnd">
              <a:solidFill>
                <a:schemeClr val="accent3"/>
              </a:solidFill>
              <a:round/>
            </a:ln>
            <a:effectLst/>
          </c:spPr>
          <c:marker>
            <c:symbol val="none"/>
          </c:marker>
          <c:cat>
            <c:numRef>
              <c:f>最高最低!$A$221:$A$232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最高最低!$D$221:$D$232</c:f>
              <c:numCache>
                <c:formatCode>General</c:formatCode>
                <c:ptCount val="12"/>
                <c:pt idx="0">
                  <c:v>-4</c:v>
                </c:pt>
                <c:pt idx="1">
                  <c:v>-4.7</c:v>
                </c:pt>
                <c:pt idx="2">
                  <c:v>-0.7</c:v>
                </c:pt>
                <c:pt idx="3">
                  <c:v>4.5</c:v>
                </c:pt>
                <c:pt idx="4">
                  <c:v>9.9</c:v>
                </c:pt>
                <c:pt idx="5">
                  <c:v>14.7</c:v>
                </c:pt>
                <c:pt idx="6">
                  <c:v>18.600000000000001</c:v>
                </c:pt>
                <c:pt idx="7">
                  <c:v>19.399999999999999</c:v>
                </c:pt>
                <c:pt idx="8">
                  <c:v>15.6</c:v>
                </c:pt>
                <c:pt idx="9">
                  <c:v>6.9</c:v>
                </c:pt>
                <c:pt idx="10">
                  <c:v>3.7</c:v>
                </c:pt>
                <c:pt idx="11">
                  <c:v>-0.5</c:v>
                </c:pt>
              </c:numCache>
            </c:numRef>
          </c:val>
          <c:smooth val="0"/>
          <c:extLst>
            <c:ext xmlns:c16="http://schemas.microsoft.com/office/drawing/2014/chart" uri="{C3380CC4-5D6E-409C-BE32-E72D297353CC}">
              <c16:uniqueId val="{00000002-B60C-492D-A5FB-9B8B057E5B10}"/>
            </c:ext>
          </c:extLst>
        </c:ser>
        <c:ser>
          <c:idx val="4"/>
          <c:order val="4"/>
          <c:spPr>
            <a:ln w="28575" cap="rnd">
              <a:solidFill>
                <a:schemeClr val="accent5"/>
              </a:solidFill>
              <a:round/>
            </a:ln>
            <a:effectLst/>
          </c:spPr>
          <c:marker>
            <c:symbol val="none"/>
          </c:marker>
          <c:cat>
            <c:numRef>
              <c:f>最高最低!$A$221:$A$232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最高最低!$F$221:$F$232</c:f>
              <c:numCache>
                <c:formatCode>General</c:formatCode>
                <c:ptCount val="12"/>
                <c:pt idx="0">
                  <c:v>3.2</c:v>
                </c:pt>
                <c:pt idx="1">
                  <c:v>4.5999999999999996</c:v>
                </c:pt>
                <c:pt idx="2">
                  <c:v>10.5</c:v>
                </c:pt>
                <c:pt idx="3">
                  <c:v>15.3</c:v>
                </c:pt>
                <c:pt idx="4">
                  <c:v>20.6</c:v>
                </c:pt>
                <c:pt idx="5">
                  <c:v>24.2</c:v>
                </c:pt>
                <c:pt idx="6">
                  <c:v>26.5</c:v>
                </c:pt>
                <c:pt idx="7">
                  <c:v>28.8</c:v>
                </c:pt>
                <c:pt idx="8">
                  <c:v>24.2</c:v>
                </c:pt>
                <c:pt idx="9">
                  <c:v>18.2</c:v>
                </c:pt>
                <c:pt idx="10">
                  <c:v>14.2</c:v>
                </c:pt>
                <c:pt idx="11">
                  <c:v>8.3000000000000007</c:v>
                </c:pt>
              </c:numCache>
            </c:numRef>
          </c:val>
          <c:smooth val="0"/>
          <c:extLst>
            <c:ext xmlns:c16="http://schemas.microsoft.com/office/drawing/2014/chart" uri="{C3380CC4-5D6E-409C-BE32-E72D297353CC}">
              <c16:uniqueId val="{00000004-B60C-492D-A5FB-9B8B057E5B10}"/>
            </c:ext>
          </c:extLst>
        </c:ser>
        <c:dLbls>
          <c:showLegendKey val="0"/>
          <c:showVal val="0"/>
          <c:showCatName val="0"/>
          <c:showSerName val="0"/>
          <c:showPercent val="0"/>
          <c:showBubbleSize val="0"/>
        </c:dLbls>
        <c:smooth val="0"/>
        <c:axId val="1080447344"/>
        <c:axId val="115287753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最高最低!$A$221:$A$232</c15:sqref>
                        </c15:formulaRef>
                      </c:ext>
                    </c:extLst>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extLst>
                      <c:ext uri="{02D57815-91ED-43cb-92C2-25804820EDAC}">
                        <c15:formulaRef>
                          <c15:sqref>最高最低!$E$221:$E$232</c15:sqref>
                        </c15:formulaRef>
                      </c:ext>
                    </c:extLst>
                    <c:numCache>
                      <c:formatCode>General</c:formatCode>
                      <c:ptCount val="12"/>
                    </c:numCache>
                  </c:numRef>
                </c:val>
                <c:smooth val="0"/>
                <c:extLst>
                  <c:ext xmlns:c16="http://schemas.microsoft.com/office/drawing/2014/chart" uri="{C3380CC4-5D6E-409C-BE32-E72D297353CC}">
                    <c16:uniqueId val="{00000003-B60C-492D-A5FB-9B8B057E5B10}"/>
                  </c:ext>
                </c:extLst>
              </c15:ser>
            </c15:filteredLineSeries>
          </c:ext>
        </c:extLst>
      </c:lineChart>
      <c:dateAx>
        <c:axId val="1080447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2877536"/>
        <c:crosses val="autoZero"/>
        <c:auto val="1"/>
        <c:lblOffset val="100"/>
        <c:baseTimeUnit val="months"/>
      </c:dateAx>
      <c:valAx>
        <c:axId val="1152877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044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長滝１９９８年</a:t>
            </a:r>
            <a:endParaRPr lang="ja-JP" altLang="en-US"/>
          </a:p>
        </c:rich>
      </c:tx>
      <c:layout>
        <c:manualLayout>
          <c:xMode val="edge"/>
          <c:yMode val="edge"/>
          <c:x val="8.4266790803482511E-2"/>
          <c:y val="5.08334990430938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292322834645668"/>
        </c:manualLayout>
      </c:layout>
      <c:lineChart>
        <c:grouping val="standard"/>
        <c:varyColors val="0"/>
        <c:ser>
          <c:idx val="0"/>
          <c:order val="0"/>
          <c:spPr>
            <a:ln w="28575" cap="rnd">
              <a:solidFill>
                <a:schemeClr val="accent1"/>
              </a:solidFill>
              <a:round/>
            </a:ln>
            <a:effectLst/>
          </c:spPr>
          <c:marker>
            <c:symbol val="none"/>
          </c:marker>
          <c:cat>
            <c:numRef>
              <c:f>最高最低!$A$233:$A$244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最高最低!$B$233:$B$244</c:f>
              <c:numCache>
                <c:formatCode>General</c:formatCode>
                <c:ptCount val="12"/>
                <c:pt idx="0">
                  <c:v>0</c:v>
                </c:pt>
                <c:pt idx="1">
                  <c:v>1.6</c:v>
                </c:pt>
                <c:pt idx="2">
                  <c:v>5.0999999999999996</c:v>
                </c:pt>
                <c:pt idx="3">
                  <c:v>13.9</c:v>
                </c:pt>
                <c:pt idx="4">
                  <c:v>17</c:v>
                </c:pt>
                <c:pt idx="5">
                  <c:v>19.100000000000001</c:v>
                </c:pt>
                <c:pt idx="6">
                  <c:v>23</c:v>
                </c:pt>
                <c:pt idx="7">
                  <c:v>23.4</c:v>
                </c:pt>
                <c:pt idx="8">
                  <c:v>21</c:v>
                </c:pt>
                <c:pt idx="9">
                  <c:v>15.7</c:v>
                </c:pt>
                <c:pt idx="10">
                  <c:v>7.2</c:v>
                </c:pt>
                <c:pt idx="11">
                  <c:v>3.9</c:v>
                </c:pt>
              </c:numCache>
            </c:numRef>
          </c:val>
          <c:smooth val="0"/>
          <c:extLst>
            <c:ext xmlns:c16="http://schemas.microsoft.com/office/drawing/2014/chart" uri="{C3380CC4-5D6E-409C-BE32-E72D297353CC}">
              <c16:uniqueId val="{00000000-D988-4B0B-B375-70FD3946AC18}"/>
            </c:ext>
          </c:extLst>
        </c:ser>
        <c:ser>
          <c:idx val="1"/>
          <c:order val="1"/>
          <c:spPr>
            <a:ln w="28575" cap="rnd">
              <a:solidFill>
                <a:schemeClr val="accent2"/>
              </a:solidFill>
              <a:round/>
            </a:ln>
            <a:effectLst/>
          </c:spPr>
          <c:marker>
            <c:symbol val="none"/>
          </c:marker>
          <c:cat>
            <c:numRef>
              <c:f>最高最低!$A$233:$A$244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最高最低!$C$233:$C$244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D988-4B0B-B375-70FD3946AC18}"/>
            </c:ext>
          </c:extLst>
        </c:ser>
        <c:ser>
          <c:idx val="2"/>
          <c:order val="2"/>
          <c:spPr>
            <a:ln w="28575" cap="rnd">
              <a:solidFill>
                <a:schemeClr val="accent3"/>
              </a:solidFill>
              <a:round/>
            </a:ln>
            <a:effectLst/>
          </c:spPr>
          <c:marker>
            <c:symbol val="none"/>
          </c:marker>
          <c:cat>
            <c:numRef>
              <c:f>最高最低!$A$233:$A$244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最高最低!$D$233:$D$244</c:f>
              <c:numCache>
                <c:formatCode>General</c:formatCode>
                <c:ptCount val="12"/>
                <c:pt idx="0">
                  <c:v>-2.6</c:v>
                </c:pt>
                <c:pt idx="1">
                  <c:v>-2.2999999999999998</c:v>
                </c:pt>
                <c:pt idx="2">
                  <c:v>0.3</c:v>
                </c:pt>
                <c:pt idx="3">
                  <c:v>9.1</c:v>
                </c:pt>
                <c:pt idx="4">
                  <c:v>12.2</c:v>
                </c:pt>
                <c:pt idx="5">
                  <c:v>15.5</c:v>
                </c:pt>
                <c:pt idx="6">
                  <c:v>19.399999999999999</c:v>
                </c:pt>
                <c:pt idx="7">
                  <c:v>20.100000000000001</c:v>
                </c:pt>
                <c:pt idx="8">
                  <c:v>17.5</c:v>
                </c:pt>
                <c:pt idx="9">
                  <c:v>12.1</c:v>
                </c:pt>
                <c:pt idx="10">
                  <c:v>2.9</c:v>
                </c:pt>
                <c:pt idx="11">
                  <c:v>0.3</c:v>
                </c:pt>
              </c:numCache>
            </c:numRef>
          </c:val>
          <c:smooth val="0"/>
          <c:extLst>
            <c:ext xmlns:c16="http://schemas.microsoft.com/office/drawing/2014/chart" uri="{C3380CC4-5D6E-409C-BE32-E72D297353CC}">
              <c16:uniqueId val="{00000002-D988-4B0B-B375-70FD3946AC18}"/>
            </c:ext>
          </c:extLst>
        </c:ser>
        <c:ser>
          <c:idx val="4"/>
          <c:order val="4"/>
          <c:spPr>
            <a:ln w="28575" cap="rnd">
              <a:solidFill>
                <a:schemeClr val="accent5"/>
              </a:solidFill>
              <a:round/>
            </a:ln>
            <a:effectLst/>
          </c:spPr>
          <c:marker>
            <c:symbol val="none"/>
          </c:marker>
          <c:cat>
            <c:numRef>
              <c:f>最高最低!$A$233:$A$244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最高最低!$F$233:$F$244</c:f>
              <c:numCache>
                <c:formatCode>General</c:formatCode>
                <c:ptCount val="12"/>
                <c:pt idx="0">
                  <c:v>3.6</c:v>
                </c:pt>
                <c:pt idx="1">
                  <c:v>6.7</c:v>
                </c:pt>
                <c:pt idx="2">
                  <c:v>10.7</c:v>
                </c:pt>
                <c:pt idx="3">
                  <c:v>19.399999999999999</c:v>
                </c:pt>
                <c:pt idx="4">
                  <c:v>21.9</c:v>
                </c:pt>
                <c:pt idx="5">
                  <c:v>23.1</c:v>
                </c:pt>
                <c:pt idx="6">
                  <c:v>27.6</c:v>
                </c:pt>
                <c:pt idx="7">
                  <c:v>28.3</c:v>
                </c:pt>
                <c:pt idx="8">
                  <c:v>25.6</c:v>
                </c:pt>
                <c:pt idx="9">
                  <c:v>20.5</c:v>
                </c:pt>
                <c:pt idx="10">
                  <c:v>12.4</c:v>
                </c:pt>
                <c:pt idx="11">
                  <c:v>8.9</c:v>
                </c:pt>
              </c:numCache>
            </c:numRef>
          </c:val>
          <c:smooth val="0"/>
          <c:extLst>
            <c:ext xmlns:c16="http://schemas.microsoft.com/office/drawing/2014/chart" uri="{C3380CC4-5D6E-409C-BE32-E72D297353CC}">
              <c16:uniqueId val="{00000004-D988-4B0B-B375-70FD3946AC18}"/>
            </c:ext>
          </c:extLst>
        </c:ser>
        <c:dLbls>
          <c:showLegendKey val="0"/>
          <c:showVal val="0"/>
          <c:showCatName val="0"/>
          <c:showSerName val="0"/>
          <c:showPercent val="0"/>
          <c:showBubbleSize val="0"/>
        </c:dLbls>
        <c:smooth val="0"/>
        <c:axId val="1080488144"/>
        <c:axId val="84995672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最高最低!$A$233:$A$244</c15:sqref>
                        </c15:formulaRef>
                      </c:ext>
                    </c:extLst>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extLst>
                      <c:ext uri="{02D57815-91ED-43cb-92C2-25804820EDAC}">
                        <c15:formulaRef>
                          <c15:sqref>最高最低!$E$233:$E$244</c15:sqref>
                        </c15:formulaRef>
                      </c:ext>
                    </c:extLst>
                    <c:numCache>
                      <c:formatCode>General</c:formatCode>
                      <c:ptCount val="12"/>
                    </c:numCache>
                  </c:numRef>
                </c:val>
                <c:smooth val="0"/>
                <c:extLst>
                  <c:ext xmlns:c16="http://schemas.microsoft.com/office/drawing/2014/chart" uri="{C3380CC4-5D6E-409C-BE32-E72D297353CC}">
                    <c16:uniqueId val="{00000003-D988-4B0B-B375-70FD3946AC18}"/>
                  </c:ext>
                </c:extLst>
              </c15:ser>
            </c15:filteredLineSeries>
          </c:ext>
        </c:extLst>
      </c:lineChart>
      <c:dateAx>
        <c:axId val="10804881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9956720"/>
        <c:crosses val="autoZero"/>
        <c:auto val="1"/>
        <c:lblOffset val="100"/>
        <c:baseTimeUnit val="months"/>
      </c:dateAx>
      <c:valAx>
        <c:axId val="849956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0488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長滝２０２１年</a:t>
            </a:r>
            <a:endParaRPr lang="ja-JP" altLang="en-US"/>
          </a:p>
        </c:rich>
      </c:tx>
      <c:layout>
        <c:manualLayout>
          <c:xMode val="edge"/>
          <c:yMode val="edge"/>
          <c:x val="0.13171522309711287"/>
          <c:y val="3.50000137795329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122703412073503E-2"/>
          <c:y val="2.536961516234117E-2"/>
          <c:w val="0.92576618547681544"/>
          <c:h val="0.87300240949385621"/>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最高最低!$A$509:$A$520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最高最低!$B$509:$B$520</c:f>
              <c:numCache>
                <c:formatCode>General</c:formatCode>
                <c:ptCount val="12"/>
                <c:pt idx="0">
                  <c:v>-0.2</c:v>
                </c:pt>
                <c:pt idx="1">
                  <c:v>1.6</c:v>
                </c:pt>
                <c:pt idx="2">
                  <c:v>7</c:v>
                </c:pt>
                <c:pt idx="3">
                  <c:v>10.5</c:v>
                </c:pt>
                <c:pt idx="4">
                  <c:v>14.7</c:v>
                </c:pt>
                <c:pt idx="5">
                  <c:v>19.2</c:v>
                </c:pt>
                <c:pt idx="6">
                  <c:v>23.3</c:v>
                </c:pt>
                <c:pt idx="7">
                  <c:v>23.1</c:v>
                </c:pt>
                <c:pt idx="8">
                  <c:v>19.899999999999999</c:v>
                </c:pt>
                <c:pt idx="9">
                  <c:v>14.9</c:v>
                </c:pt>
                <c:pt idx="10">
                  <c:v>7.6</c:v>
                </c:pt>
                <c:pt idx="11">
                  <c:v>2.6</c:v>
                </c:pt>
              </c:numCache>
            </c:numRef>
          </c:val>
          <c:smooth val="0"/>
          <c:extLst>
            <c:ext xmlns:c16="http://schemas.microsoft.com/office/drawing/2014/chart" uri="{C3380CC4-5D6E-409C-BE32-E72D297353CC}">
              <c16:uniqueId val="{00000000-BE34-4911-8944-A3B2DB2F11BC}"/>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最高最低!$A$509:$A$520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最高最低!$C$509:$C$520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BE34-4911-8944-A3B2DB2F11BC}"/>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最高最低!$A$509:$A$520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最高最低!$D$509:$D$520</c:f>
              <c:numCache>
                <c:formatCode>General</c:formatCode>
                <c:ptCount val="12"/>
                <c:pt idx="0">
                  <c:v>-2.7</c:v>
                </c:pt>
                <c:pt idx="1">
                  <c:v>-1.7</c:v>
                </c:pt>
                <c:pt idx="2">
                  <c:v>2</c:v>
                </c:pt>
                <c:pt idx="3">
                  <c:v>4.7</c:v>
                </c:pt>
                <c:pt idx="4">
                  <c:v>10</c:v>
                </c:pt>
                <c:pt idx="5">
                  <c:v>14.7</c:v>
                </c:pt>
                <c:pt idx="6">
                  <c:v>19.8</c:v>
                </c:pt>
                <c:pt idx="7">
                  <c:v>19.600000000000001</c:v>
                </c:pt>
                <c:pt idx="8">
                  <c:v>16.600000000000001</c:v>
                </c:pt>
                <c:pt idx="9">
                  <c:v>10.5</c:v>
                </c:pt>
                <c:pt idx="10">
                  <c:v>3.5</c:v>
                </c:pt>
                <c:pt idx="11">
                  <c:v>-0.5</c:v>
                </c:pt>
              </c:numCache>
            </c:numRef>
          </c:val>
          <c:smooth val="0"/>
          <c:extLst>
            <c:ext xmlns:c16="http://schemas.microsoft.com/office/drawing/2014/chart" uri="{C3380CC4-5D6E-409C-BE32-E72D297353CC}">
              <c16:uniqueId val="{00000002-BE34-4911-8944-A3B2DB2F11BC}"/>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最高最低!$A$509:$A$520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最高最低!$E$509:$E$520</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BE34-4911-8944-A3B2DB2F11BC}"/>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最高最低!$A$509:$A$520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最高最低!$F$509:$F$520</c:f>
              <c:numCache>
                <c:formatCode>General</c:formatCode>
                <c:ptCount val="12"/>
                <c:pt idx="0">
                  <c:v>3.4</c:v>
                </c:pt>
                <c:pt idx="1">
                  <c:v>6.5</c:v>
                </c:pt>
                <c:pt idx="2">
                  <c:v>13.3</c:v>
                </c:pt>
                <c:pt idx="3">
                  <c:v>16.8</c:v>
                </c:pt>
                <c:pt idx="4">
                  <c:v>20</c:v>
                </c:pt>
                <c:pt idx="5">
                  <c:v>25.1</c:v>
                </c:pt>
                <c:pt idx="6">
                  <c:v>28.8</c:v>
                </c:pt>
                <c:pt idx="7">
                  <c:v>28</c:v>
                </c:pt>
                <c:pt idx="8">
                  <c:v>25.1</c:v>
                </c:pt>
                <c:pt idx="9">
                  <c:v>21.3</c:v>
                </c:pt>
                <c:pt idx="10">
                  <c:v>14.1</c:v>
                </c:pt>
                <c:pt idx="11">
                  <c:v>6.9</c:v>
                </c:pt>
              </c:numCache>
            </c:numRef>
          </c:val>
          <c:smooth val="0"/>
          <c:extLst>
            <c:ext xmlns:c16="http://schemas.microsoft.com/office/drawing/2014/chart" uri="{C3380CC4-5D6E-409C-BE32-E72D297353CC}">
              <c16:uniqueId val="{00000004-BE34-4911-8944-A3B2DB2F11BC}"/>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最高最低!$A$509:$A$520</c:f>
              <c:numCache>
                <c:formatCode>d\-mmm</c:formatCode>
                <c:ptCount val="12"/>
                <c:pt idx="0">
                  <c:v>44947</c:v>
                </c:pt>
                <c:pt idx="1">
                  <c:v>44978</c:v>
                </c:pt>
                <c:pt idx="2">
                  <c:v>45006</c:v>
                </c:pt>
                <c:pt idx="3">
                  <c:v>45037</c:v>
                </c:pt>
                <c:pt idx="4">
                  <c:v>45067</c:v>
                </c:pt>
                <c:pt idx="5">
                  <c:v>45098</c:v>
                </c:pt>
                <c:pt idx="6">
                  <c:v>45128</c:v>
                </c:pt>
                <c:pt idx="7">
                  <c:v>45159</c:v>
                </c:pt>
                <c:pt idx="8">
                  <c:v>45190</c:v>
                </c:pt>
                <c:pt idx="9">
                  <c:v>45220</c:v>
                </c:pt>
                <c:pt idx="10">
                  <c:v>45251</c:v>
                </c:pt>
                <c:pt idx="11">
                  <c:v>45281</c:v>
                </c:pt>
              </c:numCache>
            </c:numRef>
          </c:cat>
          <c:val>
            <c:numRef>
              <c:f>最高最低!$G$509:$G$520</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BE34-4911-8944-A3B2DB2F11BC}"/>
            </c:ext>
          </c:extLst>
        </c:ser>
        <c:dLbls>
          <c:showLegendKey val="0"/>
          <c:showVal val="0"/>
          <c:showCatName val="0"/>
          <c:showSerName val="0"/>
          <c:showPercent val="0"/>
          <c:showBubbleSize val="0"/>
        </c:dLbls>
        <c:smooth val="0"/>
        <c:axId val="11534879"/>
        <c:axId val="13761935"/>
      </c:lineChart>
      <c:dateAx>
        <c:axId val="1153487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61935"/>
        <c:crosses val="autoZero"/>
        <c:auto val="1"/>
        <c:lblOffset val="100"/>
        <c:baseTimeUnit val="months"/>
      </c:dateAx>
      <c:valAx>
        <c:axId val="13761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348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長滝１９９９年</a:t>
            </a:r>
            <a:endParaRPr lang="ja-JP" altLang="en-US"/>
          </a:p>
        </c:rich>
      </c:tx>
      <c:layout>
        <c:manualLayout>
          <c:xMode val="edge"/>
          <c:yMode val="edge"/>
          <c:x val="5.1159667541557298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729111986001747"/>
        </c:manualLayout>
      </c:layout>
      <c:lineChart>
        <c:grouping val="standard"/>
        <c:varyColors val="0"/>
        <c:ser>
          <c:idx val="0"/>
          <c:order val="0"/>
          <c:spPr>
            <a:ln w="28575" cap="rnd">
              <a:solidFill>
                <a:schemeClr val="accent1"/>
              </a:solidFill>
              <a:round/>
            </a:ln>
            <a:effectLst/>
          </c:spPr>
          <c:marker>
            <c:symbol val="none"/>
          </c:marker>
          <c:cat>
            <c:numRef>
              <c:f>最高最低!$A$245:$A$256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最高最低!$B$245:$B$256</c:f>
              <c:numCache>
                <c:formatCode>General</c:formatCode>
                <c:ptCount val="12"/>
                <c:pt idx="0">
                  <c:v>-0.2</c:v>
                </c:pt>
                <c:pt idx="1">
                  <c:v>-0.6</c:v>
                </c:pt>
                <c:pt idx="2">
                  <c:v>4.9000000000000004</c:v>
                </c:pt>
                <c:pt idx="3">
                  <c:v>10.199999999999999</c:v>
                </c:pt>
                <c:pt idx="4">
                  <c:v>15.1</c:v>
                </c:pt>
                <c:pt idx="5">
                  <c:v>19.399999999999999</c:v>
                </c:pt>
                <c:pt idx="6">
                  <c:v>22.5</c:v>
                </c:pt>
                <c:pt idx="7">
                  <c:v>23.7</c:v>
                </c:pt>
                <c:pt idx="8">
                  <c:v>21.5</c:v>
                </c:pt>
                <c:pt idx="9">
                  <c:v>14.4</c:v>
                </c:pt>
                <c:pt idx="10">
                  <c:v>8.1</c:v>
                </c:pt>
                <c:pt idx="11">
                  <c:v>1.6</c:v>
                </c:pt>
              </c:numCache>
            </c:numRef>
          </c:val>
          <c:smooth val="0"/>
          <c:extLst>
            <c:ext xmlns:c16="http://schemas.microsoft.com/office/drawing/2014/chart" uri="{C3380CC4-5D6E-409C-BE32-E72D297353CC}">
              <c16:uniqueId val="{00000000-C6BE-47CC-810A-990D1E1518A7}"/>
            </c:ext>
          </c:extLst>
        </c:ser>
        <c:ser>
          <c:idx val="1"/>
          <c:order val="1"/>
          <c:spPr>
            <a:ln w="28575" cap="rnd">
              <a:solidFill>
                <a:schemeClr val="accent2"/>
              </a:solidFill>
              <a:round/>
            </a:ln>
            <a:effectLst/>
          </c:spPr>
          <c:marker>
            <c:symbol val="none"/>
          </c:marker>
          <c:cat>
            <c:numRef>
              <c:f>最高最低!$A$245:$A$256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最高最低!$C$245:$C$256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C6BE-47CC-810A-990D1E1518A7}"/>
            </c:ext>
          </c:extLst>
        </c:ser>
        <c:ser>
          <c:idx val="2"/>
          <c:order val="2"/>
          <c:spPr>
            <a:ln w="28575" cap="rnd">
              <a:solidFill>
                <a:schemeClr val="accent3"/>
              </a:solidFill>
              <a:round/>
            </a:ln>
            <a:effectLst/>
          </c:spPr>
          <c:marker>
            <c:symbol val="none"/>
          </c:marker>
          <c:cat>
            <c:numRef>
              <c:f>最高最低!$A$245:$A$256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最高最低!$D$245:$D$256</c:f>
              <c:numCache>
                <c:formatCode>General</c:formatCode>
                <c:ptCount val="12"/>
                <c:pt idx="0">
                  <c:v>-2.8</c:v>
                </c:pt>
                <c:pt idx="1">
                  <c:v>-4.5999999999999996</c:v>
                </c:pt>
                <c:pt idx="2">
                  <c:v>0.8</c:v>
                </c:pt>
                <c:pt idx="3">
                  <c:v>5.3</c:v>
                </c:pt>
                <c:pt idx="4">
                  <c:v>9.1999999999999993</c:v>
                </c:pt>
                <c:pt idx="5">
                  <c:v>15.3</c:v>
                </c:pt>
                <c:pt idx="6">
                  <c:v>19.2</c:v>
                </c:pt>
                <c:pt idx="7">
                  <c:v>20.2</c:v>
                </c:pt>
                <c:pt idx="8">
                  <c:v>18.399999999999999</c:v>
                </c:pt>
                <c:pt idx="9">
                  <c:v>10</c:v>
                </c:pt>
                <c:pt idx="10">
                  <c:v>4.0999999999999996</c:v>
                </c:pt>
                <c:pt idx="11">
                  <c:v>-1.1000000000000001</c:v>
                </c:pt>
              </c:numCache>
            </c:numRef>
          </c:val>
          <c:smooth val="0"/>
          <c:extLst>
            <c:ext xmlns:c16="http://schemas.microsoft.com/office/drawing/2014/chart" uri="{C3380CC4-5D6E-409C-BE32-E72D297353CC}">
              <c16:uniqueId val="{00000002-C6BE-47CC-810A-990D1E1518A7}"/>
            </c:ext>
          </c:extLst>
        </c:ser>
        <c:ser>
          <c:idx val="4"/>
          <c:order val="4"/>
          <c:spPr>
            <a:ln w="28575" cap="rnd">
              <a:solidFill>
                <a:schemeClr val="accent5"/>
              </a:solidFill>
              <a:round/>
            </a:ln>
            <a:effectLst/>
          </c:spPr>
          <c:marker>
            <c:symbol val="none"/>
          </c:marker>
          <c:cat>
            <c:numRef>
              <c:f>最高最低!$A$245:$A$256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最高最低!$F$245:$F$256</c:f>
              <c:numCache>
                <c:formatCode>General</c:formatCode>
                <c:ptCount val="12"/>
                <c:pt idx="0">
                  <c:v>3.3</c:v>
                </c:pt>
                <c:pt idx="1">
                  <c:v>3.6</c:v>
                </c:pt>
                <c:pt idx="2">
                  <c:v>10</c:v>
                </c:pt>
                <c:pt idx="3">
                  <c:v>15.5</c:v>
                </c:pt>
                <c:pt idx="4">
                  <c:v>21.1</c:v>
                </c:pt>
                <c:pt idx="5">
                  <c:v>24</c:v>
                </c:pt>
                <c:pt idx="6">
                  <c:v>26.8</c:v>
                </c:pt>
                <c:pt idx="7">
                  <c:v>28.6</c:v>
                </c:pt>
                <c:pt idx="8">
                  <c:v>26</c:v>
                </c:pt>
                <c:pt idx="9">
                  <c:v>20.100000000000001</c:v>
                </c:pt>
                <c:pt idx="10">
                  <c:v>13.3</c:v>
                </c:pt>
                <c:pt idx="11">
                  <c:v>5.4</c:v>
                </c:pt>
              </c:numCache>
            </c:numRef>
          </c:val>
          <c:smooth val="0"/>
          <c:extLst>
            <c:ext xmlns:c16="http://schemas.microsoft.com/office/drawing/2014/chart" uri="{C3380CC4-5D6E-409C-BE32-E72D297353CC}">
              <c16:uniqueId val="{00000004-C6BE-47CC-810A-990D1E1518A7}"/>
            </c:ext>
          </c:extLst>
        </c:ser>
        <c:dLbls>
          <c:showLegendKey val="0"/>
          <c:showVal val="0"/>
          <c:showCatName val="0"/>
          <c:showSerName val="0"/>
          <c:showPercent val="0"/>
          <c:showBubbleSize val="0"/>
        </c:dLbls>
        <c:smooth val="0"/>
        <c:axId val="1080422288"/>
        <c:axId val="113888113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最高最低!$A$245:$A$256</c15:sqref>
                        </c15:formulaRef>
                      </c:ext>
                    </c:extLst>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extLst>
                      <c:ext uri="{02D57815-91ED-43cb-92C2-25804820EDAC}">
                        <c15:formulaRef>
                          <c15:sqref>最高最低!$E$245:$E$256</c15:sqref>
                        </c15:formulaRef>
                      </c:ext>
                    </c:extLst>
                    <c:numCache>
                      <c:formatCode>General</c:formatCode>
                      <c:ptCount val="12"/>
                    </c:numCache>
                  </c:numRef>
                </c:val>
                <c:smooth val="0"/>
                <c:extLst>
                  <c:ext xmlns:c16="http://schemas.microsoft.com/office/drawing/2014/chart" uri="{C3380CC4-5D6E-409C-BE32-E72D297353CC}">
                    <c16:uniqueId val="{00000003-C6BE-47CC-810A-990D1E1518A7}"/>
                  </c:ext>
                </c:extLst>
              </c15:ser>
            </c15:filteredLineSeries>
          </c:ext>
        </c:extLst>
      </c:lineChart>
      <c:dateAx>
        <c:axId val="10804222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38881136"/>
        <c:crosses val="autoZero"/>
        <c:auto val="1"/>
        <c:lblOffset val="100"/>
        <c:baseTimeUnit val="months"/>
      </c:dateAx>
      <c:valAx>
        <c:axId val="1138881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042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長滝２０００年</a:t>
            </a:r>
            <a:endParaRPr lang="ja-JP" altLang="en-US"/>
          </a:p>
        </c:rich>
      </c:tx>
      <c:layout>
        <c:manualLayout>
          <c:xMode val="edge"/>
          <c:yMode val="edge"/>
          <c:x val="4.5604111986001741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729111986001747"/>
        </c:manualLayout>
      </c:layout>
      <c:lineChart>
        <c:grouping val="standard"/>
        <c:varyColors val="0"/>
        <c:ser>
          <c:idx val="0"/>
          <c:order val="0"/>
          <c:spPr>
            <a:ln w="28575" cap="rnd">
              <a:solidFill>
                <a:schemeClr val="accent1"/>
              </a:solidFill>
              <a:round/>
            </a:ln>
            <a:effectLst/>
          </c:spPr>
          <c:marker>
            <c:symbol val="none"/>
          </c:marker>
          <c:cat>
            <c:numRef>
              <c:f>最高最低!$A$257:$A$268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最高最低!$B$257:$B$268</c:f>
              <c:numCache>
                <c:formatCode>General</c:formatCode>
                <c:ptCount val="12"/>
                <c:pt idx="0">
                  <c:v>1.5</c:v>
                </c:pt>
                <c:pt idx="1">
                  <c:v>-1.4</c:v>
                </c:pt>
                <c:pt idx="2">
                  <c:v>1.7</c:v>
                </c:pt>
                <c:pt idx="3">
                  <c:v>8.5</c:v>
                </c:pt>
                <c:pt idx="4">
                  <c:v>15.6</c:v>
                </c:pt>
                <c:pt idx="5">
                  <c:v>19.600000000000001</c:v>
                </c:pt>
                <c:pt idx="6">
                  <c:v>23.7</c:v>
                </c:pt>
                <c:pt idx="7">
                  <c:v>24.6</c:v>
                </c:pt>
                <c:pt idx="8">
                  <c:v>20.100000000000001</c:v>
                </c:pt>
                <c:pt idx="9">
                  <c:v>14.7</c:v>
                </c:pt>
                <c:pt idx="10">
                  <c:v>9.5</c:v>
                </c:pt>
                <c:pt idx="11">
                  <c:v>2.4</c:v>
                </c:pt>
              </c:numCache>
            </c:numRef>
          </c:val>
          <c:smooth val="0"/>
          <c:extLst>
            <c:ext xmlns:c16="http://schemas.microsoft.com/office/drawing/2014/chart" uri="{C3380CC4-5D6E-409C-BE32-E72D297353CC}">
              <c16:uniqueId val="{00000000-79FB-433A-8B5A-2C625E5BC8D7}"/>
            </c:ext>
          </c:extLst>
        </c:ser>
        <c:ser>
          <c:idx val="1"/>
          <c:order val="1"/>
          <c:spPr>
            <a:ln w="28575" cap="rnd">
              <a:solidFill>
                <a:schemeClr val="accent2"/>
              </a:solidFill>
              <a:round/>
            </a:ln>
            <a:effectLst/>
          </c:spPr>
          <c:marker>
            <c:symbol val="none"/>
          </c:marker>
          <c:cat>
            <c:numRef>
              <c:f>最高最低!$A$257:$A$268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最高最低!$C$257:$C$268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79FB-433A-8B5A-2C625E5BC8D7}"/>
            </c:ext>
          </c:extLst>
        </c:ser>
        <c:ser>
          <c:idx val="2"/>
          <c:order val="2"/>
          <c:spPr>
            <a:ln w="28575" cap="rnd">
              <a:solidFill>
                <a:schemeClr val="accent3"/>
              </a:solidFill>
              <a:round/>
            </a:ln>
            <a:effectLst/>
          </c:spPr>
          <c:marker>
            <c:symbol val="none"/>
          </c:marker>
          <c:cat>
            <c:numRef>
              <c:f>最高最低!$A$257:$A$268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最高最低!$D$257:$D$268</c:f>
              <c:numCache>
                <c:formatCode>General</c:formatCode>
                <c:ptCount val="12"/>
                <c:pt idx="0">
                  <c:v>-1.8</c:v>
                </c:pt>
                <c:pt idx="1">
                  <c:v>-5</c:v>
                </c:pt>
                <c:pt idx="2">
                  <c:v>-2.6</c:v>
                </c:pt>
                <c:pt idx="3">
                  <c:v>3.4</c:v>
                </c:pt>
                <c:pt idx="4">
                  <c:v>10.9</c:v>
                </c:pt>
                <c:pt idx="5">
                  <c:v>15.7</c:v>
                </c:pt>
                <c:pt idx="6">
                  <c:v>19.5</c:v>
                </c:pt>
                <c:pt idx="7">
                  <c:v>20.5</c:v>
                </c:pt>
                <c:pt idx="8">
                  <c:v>16.2</c:v>
                </c:pt>
                <c:pt idx="9">
                  <c:v>10.4</c:v>
                </c:pt>
                <c:pt idx="10">
                  <c:v>5.6</c:v>
                </c:pt>
                <c:pt idx="11">
                  <c:v>-1</c:v>
                </c:pt>
              </c:numCache>
            </c:numRef>
          </c:val>
          <c:smooth val="0"/>
          <c:extLst>
            <c:ext xmlns:c16="http://schemas.microsoft.com/office/drawing/2014/chart" uri="{C3380CC4-5D6E-409C-BE32-E72D297353CC}">
              <c16:uniqueId val="{00000002-79FB-433A-8B5A-2C625E5BC8D7}"/>
            </c:ext>
          </c:extLst>
        </c:ser>
        <c:ser>
          <c:idx val="4"/>
          <c:order val="4"/>
          <c:spPr>
            <a:ln w="28575" cap="rnd">
              <a:solidFill>
                <a:schemeClr val="accent5"/>
              </a:solidFill>
              <a:round/>
            </a:ln>
            <a:effectLst/>
          </c:spPr>
          <c:marker>
            <c:symbol val="none"/>
          </c:marker>
          <c:cat>
            <c:numRef>
              <c:f>最高最低!$A$257:$A$268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最高最低!$F$257:$F$268</c:f>
              <c:numCache>
                <c:formatCode>General</c:formatCode>
                <c:ptCount val="12"/>
                <c:pt idx="0">
                  <c:v>5.3</c:v>
                </c:pt>
                <c:pt idx="1">
                  <c:v>2.4</c:v>
                </c:pt>
                <c:pt idx="2">
                  <c:v>7.1</c:v>
                </c:pt>
                <c:pt idx="3">
                  <c:v>13.8</c:v>
                </c:pt>
                <c:pt idx="4">
                  <c:v>21.1</c:v>
                </c:pt>
                <c:pt idx="5">
                  <c:v>24.2</c:v>
                </c:pt>
                <c:pt idx="6">
                  <c:v>29</c:v>
                </c:pt>
                <c:pt idx="7">
                  <c:v>30.7</c:v>
                </c:pt>
                <c:pt idx="8">
                  <c:v>25.1</c:v>
                </c:pt>
                <c:pt idx="9">
                  <c:v>19.8</c:v>
                </c:pt>
                <c:pt idx="10">
                  <c:v>14.7</c:v>
                </c:pt>
                <c:pt idx="11">
                  <c:v>7</c:v>
                </c:pt>
              </c:numCache>
            </c:numRef>
          </c:val>
          <c:smooth val="0"/>
          <c:extLst>
            <c:ext xmlns:c16="http://schemas.microsoft.com/office/drawing/2014/chart" uri="{C3380CC4-5D6E-409C-BE32-E72D297353CC}">
              <c16:uniqueId val="{00000004-79FB-433A-8B5A-2C625E5BC8D7}"/>
            </c:ext>
          </c:extLst>
        </c:ser>
        <c:dLbls>
          <c:showLegendKey val="0"/>
          <c:showVal val="0"/>
          <c:showCatName val="0"/>
          <c:showSerName val="0"/>
          <c:showPercent val="0"/>
          <c:showBubbleSize val="0"/>
        </c:dLbls>
        <c:smooth val="0"/>
        <c:axId val="1078638880"/>
        <c:axId val="101623619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最高最低!$A$257:$A$268</c15:sqref>
                        </c15:formulaRef>
                      </c:ext>
                    </c:extLst>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extLst>
                      <c:ext uri="{02D57815-91ED-43cb-92C2-25804820EDAC}">
                        <c15:formulaRef>
                          <c15:sqref>最高最低!$E$257:$E$268</c15:sqref>
                        </c15:formulaRef>
                      </c:ext>
                    </c:extLst>
                    <c:numCache>
                      <c:formatCode>General</c:formatCode>
                      <c:ptCount val="12"/>
                    </c:numCache>
                  </c:numRef>
                </c:val>
                <c:smooth val="0"/>
                <c:extLst>
                  <c:ext xmlns:c16="http://schemas.microsoft.com/office/drawing/2014/chart" uri="{C3380CC4-5D6E-409C-BE32-E72D297353CC}">
                    <c16:uniqueId val="{00000003-79FB-433A-8B5A-2C625E5BC8D7}"/>
                  </c:ext>
                </c:extLst>
              </c15:ser>
            </c15:filteredLineSeries>
          </c:ext>
        </c:extLst>
      </c:lineChart>
      <c:dateAx>
        <c:axId val="1078638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6236192"/>
        <c:crosses val="autoZero"/>
        <c:auto val="1"/>
        <c:lblOffset val="100"/>
        <c:baseTimeUnit val="months"/>
      </c:dateAx>
      <c:valAx>
        <c:axId val="1016236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863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長滝２００１年</a:t>
            </a:r>
          </a:p>
        </c:rich>
      </c:tx>
      <c:layout>
        <c:manualLayout>
          <c:xMode val="edge"/>
          <c:yMode val="edge"/>
          <c:x val="5.1159667541557298E-2"/>
          <c:y val="3.703703703703703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266149023038782"/>
        </c:manualLayout>
      </c:layout>
      <c:lineChart>
        <c:grouping val="standard"/>
        <c:varyColors val="0"/>
        <c:ser>
          <c:idx val="0"/>
          <c:order val="0"/>
          <c:spPr>
            <a:ln w="28575" cap="rnd">
              <a:solidFill>
                <a:schemeClr val="accent1"/>
              </a:solidFill>
              <a:round/>
            </a:ln>
            <a:effectLst/>
          </c:spPr>
          <c:marker>
            <c:symbol val="none"/>
          </c:marker>
          <c:cat>
            <c:numRef>
              <c:f>最高最低!$A$269:$A$280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最高最低!$B$269:$B$280</c:f>
              <c:numCache>
                <c:formatCode>General</c:formatCode>
                <c:ptCount val="12"/>
                <c:pt idx="0">
                  <c:v>-1.3</c:v>
                </c:pt>
                <c:pt idx="1">
                  <c:v>0.1</c:v>
                </c:pt>
                <c:pt idx="2">
                  <c:v>2.6</c:v>
                </c:pt>
                <c:pt idx="3">
                  <c:v>10.1</c:v>
                </c:pt>
                <c:pt idx="4">
                  <c:v>16.3</c:v>
                </c:pt>
                <c:pt idx="5">
                  <c:v>19.5</c:v>
                </c:pt>
                <c:pt idx="6">
                  <c:v>24.5</c:v>
                </c:pt>
                <c:pt idx="7">
                  <c:v>23.9</c:v>
                </c:pt>
                <c:pt idx="8">
                  <c:v>19.3</c:v>
                </c:pt>
                <c:pt idx="9">
                  <c:v>13.8</c:v>
                </c:pt>
                <c:pt idx="10">
                  <c:v>7</c:v>
                </c:pt>
                <c:pt idx="11">
                  <c:v>1.6</c:v>
                </c:pt>
              </c:numCache>
            </c:numRef>
          </c:val>
          <c:smooth val="0"/>
          <c:extLst>
            <c:ext xmlns:c16="http://schemas.microsoft.com/office/drawing/2014/chart" uri="{C3380CC4-5D6E-409C-BE32-E72D297353CC}">
              <c16:uniqueId val="{00000000-6AB5-4A67-88AB-FEC5A700F5B6}"/>
            </c:ext>
          </c:extLst>
        </c:ser>
        <c:ser>
          <c:idx val="1"/>
          <c:order val="1"/>
          <c:spPr>
            <a:ln w="28575" cap="rnd">
              <a:solidFill>
                <a:schemeClr val="accent2"/>
              </a:solidFill>
              <a:round/>
            </a:ln>
            <a:effectLst/>
          </c:spPr>
          <c:marker>
            <c:symbol val="none"/>
          </c:marker>
          <c:cat>
            <c:numRef>
              <c:f>最高最低!$A$269:$A$280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最高最低!$C$269:$C$280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6AB5-4A67-88AB-FEC5A700F5B6}"/>
            </c:ext>
          </c:extLst>
        </c:ser>
        <c:ser>
          <c:idx val="2"/>
          <c:order val="2"/>
          <c:spPr>
            <a:ln w="28575" cap="rnd">
              <a:solidFill>
                <a:schemeClr val="accent3"/>
              </a:solidFill>
              <a:round/>
            </a:ln>
            <a:effectLst/>
          </c:spPr>
          <c:marker>
            <c:symbol val="none"/>
          </c:marker>
          <c:cat>
            <c:numRef>
              <c:f>最高最低!$A$269:$A$280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最高最低!$D$269:$D$280</c:f>
              <c:numCache>
                <c:formatCode>General</c:formatCode>
                <c:ptCount val="12"/>
                <c:pt idx="0">
                  <c:v>-4.2</c:v>
                </c:pt>
                <c:pt idx="1">
                  <c:v>-3.6</c:v>
                </c:pt>
                <c:pt idx="2">
                  <c:v>-1.4</c:v>
                </c:pt>
                <c:pt idx="3">
                  <c:v>3.5</c:v>
                </c:pt>
                <c:pt idx="4">
                  <c:v>11.2</c:v>
                </c:pt>
                <c:pt idx="5">
                  <c:v>15.4</c:v>
                </c:pt>
                <c:pt idx="6">
                  <c:v>20.3</c:v>
                </c:pt>
                <c:pt idx="7">
                  <c:v>20.2</c:v>
                </c:pt>
                <c:pt idx="8">
                  <c:v>15.3</c:v>
                </c:pt>
                <c:pt idx="9">
                  <c:v>9.5</c:v>
                </c:pt>
                <c:pt idx="10">
                  <c:v>2.5</c:v>
                </c:pt>
                <c:pt idx="11">
                  <c:v>-1.5</c:v>
                </c:pt>
              </c:numCache>
            </c:numRef>
          </c:val>
          <c:smooth val="0"/>
          <c:extLst>
            <c:ext xmlns:c16="http://schemas.microsoft.com/office/drawing/2014/chart" uri="{C3380CC4-5D6E-409C-BE32-E72D297353CC}">
              <c16:uniqueId val="{00000002-6AB5-4A67-88AB-FEC5A700F5B6}"/>
            </c:ext>
          </c:extLst>
        </c:ser>
        <c:ser>
          <c:idx val="4"/>
          <c:order val="4"/>
          <c:spPr>
            <a:ln w="28575" cap="rnd">
              <a:solidFill>
                <a:schemeClr val="accent5"/>
              </a:solidFill>
              <a:round/>
            </a:ln>
            <a:effectLst/>
          </c:spPr>
          <c:marker>
            <c:symbol val="none"/>
          </c:marker>
          <c:cat>
            <c:numRef>
              <c:f>最高最低!$A$269:$A$280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最高最低!$F$269:$F$280</c:f>
              <c:numCache>
                <c:formatCode>General</c:formatCode>
                <c:ptCount val="12"/>
                <c:pt idx="0">
                  <c:v>1.7</c:v>
                </c:pt>
                <c:pt idx="1">
                  <c:v>4.7</c:v>
                </c:pt>
                <c:pt idx="2">
                  <c:v>7.4</c:v>
                </c:pt>
                <c:pt idx="3">
                  <c:v>17.3</c:v>
                </c:pt>
                <c:pt idx="4">
                  <c:v>21.9</c:v>
                </c:pt>
                <c:pt idx="5">
                  <c:v>24.1</c:v>
                </c:pt>
                <c:pt idx="6">
                  <c:v>30.2</c:v>
                </c:pt>
                <c:pt idx="7">
                  <c:v>29.3</c:v>
                </c:pt>
                <c:pt idx="8">
                  <c:v>24.5</c:v>
                </c:pt>
                <c:pt idx="9">
                  <c:v>19.5</c:v>
                </c:pt>
                <c:pt idx="10">
                  <c:v>13</c:v>
                </c:pt>
                <c:pt idx="11">
                  <c:v>5.7</c:v>
                </c:pt>
              </c:numCache>
            </c:numRef>
          </c:val>
          <c:smooth val="0"/>
          <c:extLst>
            <c:ext xmlns:c16="http://schemas.microsoft.com/office/drawing/2014/chart" uri="{C3380CC4-5D6E-409C-BE32-E72D297353CC}">
              <c16:uniqueId val="{00000004-6AB5-4A67-88AB-FEC5A700F5B6}"/>
            </c:ext>
          </c:extLst>
        </c:ser>
        <c:dLbls>
          <c:showLegendKey val="0"/>
          <c:showVal val="0"/>
          <c:showCatName val="0"/>
          <c:showSerName val="0"/>
          <c:showPercent val="0"/>
          <c:showBubbleSize val="0"/>
        </c:dLbls>
        <c:smooth val="0"/>
        <c:axId val="1083544144"/>
        <c:axId val="1015562304"/>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最高最低!$A$269:$A$280</c15:sqref>
                        </c15:formulaRef>
                      </c:ext>
                    </c:extLst>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extLst>
                      <c:ext uri="{02D57815-91ED-43cb-92C2-25804820EDAC}">
                        <c15:formulaRef>
                          <c15:sqref>最高最低!$E$269:$E$280</c15:sqref>
                        </c15:formulaRef>
                      </c:ext>
                    </c:extLst>
                    <c:numCache>
                      <c:formatCode>General</c:formatCode>
                      <c:ptCount val="12"/>
                    </c:numCache>
                  </c:numRef>
                </c:val>
                <c:smooth val="0"/>
                <c:extLst>
                  <c:ext xmlns:c16="http://schemas.microsoft.com/office/drawing/2014/chart" uri="{C3380CC4-5D6E-409C-BE32-E72D297353CC}">
                    <c16:uniqueId val="{00000003-6AB5-4A67-88AB-FEC5A700F5B6}"/>
                  </c:ext>
                </c:extLst>
              </c15:ser>
            </c15:filteredLineSeries>
          </c:ext>
        </c:extLst>
      </c:lineChart>
      <c:dateAx>
        <c:axId val="1083544144"/>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5562304"/>
        <c:crosses val="autoZero"/>
        <c:auto val="1"/>
        <c:lblOffset val="100"/>
        <c:baseTimeUnit val="months"/>
      </c:dateAx>
      <c:valAx>
        <c:axId val="1015562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3544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長滝２００２年</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ltLang="en-US"/>
          </a:p>
        </c:rich>
      </c:tx>
      <c:layout>
        <c:manualLayout>
          <c:xMode val="edge"/>
          <c:yMode val="edge"/>
          <c:x val="0.10092074912329826"/>
          <c:y val="4.157408272880849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6.9346204544435158E-2"/>
          <c:y val="3.4398098241407424E-2"/>
          <c:w val="0.90286351706036749"/>
          <c:h val="0.81340223097112874"/>
        </c:manualLayout>
      </c:layout>
      <c:lineChart>
        <c:grouping val="standard"/>
        <c:varyColors val="0"/>
        <c:ser>
          <c:idx val="0"/>
          <c:order val="0"/>
          <c:spPr>
            <a:ln w="28575" cap="rnd">
              <a:solidFill>
                <a:schemeClr val="accent1"/>
              </a:solidFill>
              <a:round/>
            </a:ln>
            <a:effectLst/>
          </c:spPr>
          <c:marker>
            <c:symbol val="none"/>
          </c:marker>
          <c:cat>
            <c:numRef>
              <c:f>最高最低!$A$281:$A$292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最高最低!$B$281:$B$292</c:f>
              <c:numCache>
                <c:formatCode>General</c:formatCode>
                <c:ptCount val="12"/>
                <c:pt idx="0">
                  <c:v>-0.2</c:v>
                </c:pt>
                <c:pt idx="1">
                  <c:v>0.9</c:v>
                </c:pt>
                <c:pt idx="2">
                  <c:v>4.5</c:v>
                </c:pt>
                <c:pt idx="3">
                  <c:v>11.6</c:v>
                </c:pt>
                <c:pt idx="4">
                  <c:v>15.3</c:v>
                </c:pt>
                <c:pt idx="5">
                  <c:v>19.2</c:v>
                </c:pt>
                <c:pt idx="6">
                  <c:v>23.9</c:v>
                </c:pt>
                <c:pt idx="7">
                  <c:v>23.7</c:v>
                </c:pt>
                <c:pt idx="8">
                  <c:v>19.8</c:v>
                </c:pt>
                <c:pt idx="9">
                  <c:v>13.2</c:v>
                </c:pt>
                <c:pt idx="10">
                  <c:v>4</c:v>
                </c:pt>
                <c:pt idx="11">
                  <c:v>2</c:v>
                </c:pt>
              </c:numCache>
            </c:numRef>
          </c:val>
          <c:smooth val="0"/>
          <c:extLst>
            <c:ext xmlns:c16="http://schemas.microsoft.com/office/drawing/2014/chart" uri="{C3380CC4-5D6E-409C-BE32-E72D297353CC}">
              <c16:uniqueId val="{00000000-BF88-4D4E-84C4-371932899FCA}"/>
            </c:ext>
          </c:extLst>
        </c:ser>
        <c:ser>
          <c:idx val="1"/>
          <c:order val="1"/>
          <c:spPr>
            <a:ln w="28575" cap="rnd">
              <a:solidFill>
                <a:schemeClr val="accent2"/>
              </a:solidFill>
              <a:round/>
            </a:ln>
            <a:effectLst/>
          </c:spPr>
          <c:marker>
            <c:symbol val="none"/>
          </c:marker>
          <c:cat>
            <c:numRef>
              <c:f>最高最低!$A$281:$A$292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最高最低!$C$281:$C$292</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BF88-4D4E-84C4-371932899FCA}"/>
            </c:ext>
          </c:extLst>
        </c:ser>
        <c:ser>
          <c:idx val="2"/>
          <c:order val="2"/>
          <c:spPr>
            <a:ln w="28575" cap="rnd">
              <a:solidFill>
                <a:schemeClr val="accent3"/>
              </a:solidFill>
              <a:round/>
            </a:ln>
            <a:effectLst/>
          </c:spPr>
          <c:marker>
            <c:symbol val="none"/>
          </c:marker>
          <c:cat>
            <c:numRef>
              <c:f>最高最低!$A$281:$A$292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最高最低!$D$281:$D$292</c:f>
              <c:numCache>
                <c:formatCode>General</c:formatCode>
                <c:ptCount val="12"/>
                <c:pt idx="0">
                  <c:v>-2.6</c:v>
                </c:pt>
                <c:pt idx="1">
                  <c:v>-2.7</c:v>
                </c:pt>
                <c:pt idx="2">
                  <c:v>-0.1</c:v>
                </c:pt>
                <c:pt idx="3">
                  <c:v>6.4</c:v>
                </c:pt>
                <c:pt idx="4">
                  <c:v>10.6</c:v>
                </c:pt>
                <c:pt idx="5">
                  <c:v>14.3</c:v>
                </c:pt>
                <c:pt idx="6">
                  <c:v>20.3</c:v>
                </c:pt>
                <c:pt idx="7">
                  <c:v>19.899999999999999</c:v>
                </c:pt>
                <c:pt idx="8">
                  <c:v>16</c:v>
                </c:pt>
                <c:pt idx="9">
                  <c:v>9.4</c:v>
                </c:pt>
                <c:pt idx="10">
                  <c:v>1</c:v>
                </c:pt>
                <c:pt idx="11">
                  <c:v>-1.1000000000000001</c:v>
                </c:pt>
              </c:numCache>
            </c:numRef>
          </c:val>
          <c:smooth val="0"/>
          <c:extLst>
            <c:ext xmlns:c16="http://schemas.microsoft.com/office/drawing/2014/chart" uri="{C3380CC4-5D6E-409C-BE32-E72D297353CC}">
              <c16:uniqueId val="{00000002-BF88-4D4E-84C4-371932899FCA}"/>
            </c:ext>
          </c:extLst>
        </c:ser>
        <c:ser>
          <c:idx val="4"/>
          <c:order val="4"/>
          <c:spPr>
            <a:ln w="28575" cap="rnd">
              <a:solidFill>
                <a:schemeClr val="accent5"/>
              </a:solidFill>
              <a:round/>
            </a:ln>
            <a:effectLst/>
          </c:spPr>
          <c:marker>
            <c:symbol val="none"/>
          </c:marker>
          <c:cat>
            <c:numRef>
              <c:f>最高最低!$A$281:$A$292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最高最低!$F$281:$F$292</c:f>
              <c:numCache>
                <c:formatCode>General</c:formatCode>
                <c:ptCount val="12"/>
                <c:pt idx="0">
                  <c:v>2.8</c:v>
                </c:pt>
                <c:pt idx="1">
                  <c:v>5.4</c:v>
                </c:pt>
                <c:pt idx="2">
                  <c:v>10.8</c:v>
                </c:pt>
                <c:pt idx="3">
                  <c:v>17.2</c:v>
                </c:pt>
                <c:pt idx="4">
                  <c:v>20.3</c:v>
                </c:pt>
                <c:pt idx="5">
                  <c:v>24.6</c:v>
                </c:pt>
                <c:pt idx="6">
                  <c:v>28.4</c:v>
                </c:pt>
                <c:pt idx="7">
                  <c:v>28.8</c:v>
                </c:pt>
                <c:pt idx="8">
                  <c:v>25.2</c:v>
                </c:pt>
                <c:pt idx="9">
                  <c:v>18.7</c:v>
                </c:pt>
                <c:pt idx="10">
                  <c:v>8.4</c:v>
                </c:pt>
                <c:pt idx="11">
                  <c:v>5.6</c:v>
                </c:pt>
              </c:numCache>
            </c:numRef>
          </c:val>
          <c:smooth val="0"/>
          <c:extLst>
            <c:ext xmlns:c16="http://schemas.microsoft.com/office/drawing/2014/chart" uri="{C3380CC4-5D6E-409C-BE32-E72D297353CC}">
              <c16:uniqueId val="{00000004-BF88-4D4E-84C4-371932899FCA}"/>
            </c:ext>
          </c:extLst>
        </c:ser>
        <c:dLbls>
          <c:showLegendKey val="0"/>
          <c:showVal val="0"/>
          <c:showCatName val="0"/>
          <c:showSerName val="0"/>
          <c:showPercent val="0"/>
          <c:showBubbleSize val="0"/>
        </c:dLbls>
        <c:smooth val="0"/>
        <c:axId val="1080428320"/>
        <c:axId val="100673363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最高最低!$A$281:$A$292</c15:sqref>
                        </c15:formulaRef>
                      </c:ext>
                    </c:extLst>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extLst>
                      <c:ext uri="{02D57815-91ED-43cb-92C2-25804820EDAC}">
                        <c15:formulaRef>
                          <c15:sqref>最高最低!$E$281:$E$292</c15:sqref>
                        </c15:formulaRef>
                      </c:ext>
                    </c:extLst>
                    <c:numCache>
                      <c:formatCode>General</c:formatCode>
                      <c:ptCount val="12"/>
                    </c:numCache>
                  </c:numRef>
                </c:val>
                <c:smooth val="0"/>
                <c:extLst>
                  <c:ext xmlns:c16="http://schemas.microsoft.com/office/drawing/2014/chart" uri="{C3380CC4-5D6E-409C-BE32-E72D297353CC}">
                    <c16:uniqueId val="{00000003-BF88-4D4E-84C4-371932899FCA}"/>
                  </c:ext>
                </c:extLst>
              </c15:ser>
            </c15:filteredLineSeries>
          </c:ext>
        </c:extLst>
      </c:lineChart>
      <c:dateAx>
        <c:axId val="108042832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6733632"/>
        <c:crosses val="autoZero"/>
        <c:auto val="1"/>
        <c:lblOffset val="100"/>
        <c:baseTimeUnit val="months"/>
      </c:dateAx>
      <c:valAx>
        <c:axId val="1006733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0428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長滝２００３年</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ltLang="en-US"/>
          </a:p>
        </c:rich>
      </c:tx>
      <c:layout>
        <c:manualLayout>
          <c:xMode val="edge"/>
          <c:yMode val="edge"/>
          <c:x val="7.3381889763779518E-2"/>
          <c:y val="2.314814814814814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3192074948964712"/>
        </c:manualLayout>
      </c:layout>
      <c:lineChart>
        <c:grouping val="standard"/>
        <c:varyColors val="0"/>
        <c:ser>
          <c:idx val="0"/>
          <c:order val="0"/>
          <c:spPr>
            <a:ln w="28575" cap="rnd">
              <a:solidFill>
                <a:schemeClr val="accent1"/>
              </a:solidFill>
              <a:round/>
            </a:ln>
            <a:effectLst/>
          </c:spPr>
          <c:marker>
            <c:symbol val="none"/>
          </c:marker>
          <c:cat>
            <c:numRef>
              <c:f>最高最低!$A$293:$A$304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最高最低!$B$293:$B$304</c:f>
              <c:numCache>
                <c:formatCode>General</c:formatCode>
                <c:ptCount val="12"/>
                <c:pt idx="0">
                  <c:v>-1.1000000000000001</c:v>
                </c:pt>
                <c:pt idx="1">
                  <c:v>0.5</c:v>
                </c:pt>
                <c:pt idx="2">
                  <c:v>2.9</c:v>
                </c:pt>
                <c:pt idx="3">
                  <c:v>10.7</c:v>
                </c:pt>
                <c:pt idx="4">
                  <c:v>16.100000000000001</c:v>
                </c:pt>
                <c:pt idx="5">
                  <c:v>19.2</c:v>
                </c:pt>
                <c:pt idx="6">
                  <c:v>20.399999999999999</c:v>
                </c:pt>
                <c:pt idx="7">
                  <c:v>23.4</c:v>
                </c:pt>
                <c:pt idx="8">
                  <c:v>20.5</c:v>
                </c:pt>
                <c:pt idx="9">
                  <c:v>12.3</c:v>
                </c:pt>
                <c:pt idx="10">
                  <c:v>10.6</c:v>
                </c:pt>
                <c:pt idx="11">
                  <c:v>2.4</c:v>
                </c:pt>
              </c:numCache>
            </c:numRef>
          </c:val>
          <c:smooth val="0"/>
          <c:extLst>
            <c:ext xmlns:c16="http://schemas.microsoft.com/office/drawing/2014/chart" uri="{C3380CC4-5D6E-409C-BE32-E72D297353CC}">
              <c16:uniqueId val="{00000000-B90D-48BB-8720-05C1D504D689}"/>
            </c:ext>
          </c:extLst>
        </c:ser>
        <c:ser>
          <c:idx val="1"/>
          <c:order val="1"/>
          <c:spPr>
            <a:ln w="28575" cap="rnd">
              <a:solidFill>
                <a:schemeClr val="accent2"/>
              </a:solidFill>
              <a:round/>
            </a:ln>
            <a:effectLst/>
          </c:spPr>
          <c:marker>
            <c:symbol val="none"/>
          </c:marker>
          <c:cat>
            <c:numRef>
              <c:f>最高最低!$A$293:$A$304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最高最低!$C$293:$C$304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B90D-48BB-8720-05C1D504D689}"/>
            </c:ext>
          </c:extLst>
        </c:ser>
        <c:ser>
          <c:idx val="2"/>
          <c:order val="2"/>
          <c:spPr>
            <a:ln w="28575" cap="rnd">
              <a:solidFill>
                <a:schemeClr val="accent3"/>
              </a:solidFill>
              <a:round/>
            </a:ln>
            <a:effectLst/>
          </c:spPr>
          <c:marker>
            <c:symbol val="none"/>
          </c:marker>
          <c:cat>
            <c:numRef>
              <c:f>最高最低!$A$293:$A$304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最高最低!$D$293:$D$304</c:f>
              <c:numCache>
                <c:formatCode>General</c:formatCode>
                <c:ptCount val="12"/>
                <c:pt idx="0">
                  <c:v>-4.5999999999999996</c:v>
                </c:pt>
                <c:pt idx="1">
                  <c:v>-3.6</c:v>
                </c:pt>
                <c:pt idx="2">
                  <c:v>-1.7</c:v>
                </c:pt>
                <c:pt idx="3">
                  <c:v>5.6</c:v>
                </c:pt>
                <c:pt idx="4">
                  <c:v>11</c:v>
                </c:pt>
                <c:pt idx="5">
                  <c:v>15.1</c:v>
                </c:pt>
                <c:pt idx="6">
                  <c:v>17.2</c:v>
                </c:pt>
                <c:pt idx="7">
                  <c:v>20</c:v>
                </c:pt>
                <c:pt idx="8">
                  <c:v>16.7</c:v>
                </c:pt>
                <c:pt idx="9">
                  <c:v>7.6</c:v>
                </c:pt>
                <c:pt idx="10">
                  <c:v>6.8</c:v>
                </c:pt>
                <c:pt idx="11">
                  <c:v>-0.4</c:v>
                </c:pt>
              </c:numCache>
            </c:numRef>
          </c:val>
          <c:smooth val="0"/>
          <c:extLst>
            <c:ext xmlns:c16="http://schemas.microsoft.com/office/drawing/2014/chart" uri="{C3380CC4-5D6E-409C-BE32-E72D297353CC}">
              <c16:uniqueId val="{00000002-B90D-48BB-8720-05C1D504D689}"/>
            </c:ext>
          </c:extLst>
        </c:ser>
        <c:ser>
          <c:idx val="4"/>
          <c:order val="4"/>
          <c:spPr>
            <a:ln w="28575" cap="rnd">
              <a:solidFill>
                <a:schemeClr val="accent5"/>
              </a:solidFill>
              <a:round/>
            </a:ln>
            <a:effectLst/>
          </c:spPr>
          <c:marker>
            <c:symbol val="none"/>
          </c:marker>
          <c:cat>
            <c:numRef>
              <c:f>最高最低!$A$293:$A$304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最高最低!$F$293:$F$304</c:f>
              <c:numCache>
                <c:formatCode>General</c:formatCode>
                <c:ptCount val="12"/>
                <c:pt idx="0">
                  <c:v>3.1</c:v>
                </c:pt>
                <c:pt idx="1">
                  <c:v>5.5</c:v>
                </c:pt>
                <c:pt idx="2">
                  <c:v>8.6</c:v>
                </c:pt>
                <c:pt idx="3">
                  <c:v>15.8</c:v>
                </c:pt>
                <c:pt idx="4">
                  <c:v>21.8</c:v>
                </c:pt>
                <c:pt idx="5">
                  <c:v>23.8</c:v>
                </c:pt>
                <c:pt idx="6">
                  <c:v>24.5</c:v>
                </c:pt>
                <c:pt idx="7">
                  <c:v>28.2</c:v>
                </c:pt>
                <c:pt idx="8">
                  <c:v>25.9</c:v>
                </c:pt>
                <c:pt idx="9">
                  <c:v>18.600000000000001</c:v>
                </c:pt>
                <c:pt idx="10">
                  <c:v>15.5</c:v>
                </c:pt>
                <c:pt idx="11">
                  <c:v>6.3</c:v>
                </c:pt>
              </c:numCache>
            </c:numRef>
          </c:val>
          <c:smooth val="0"/>
          <c:extLst>
            <c:ext xmlns:c16="http://schemas.microsoft.com/office/drawing/2014/chart" uri="{C3380CC4-5D6E-409C-BE32-E72D297353CC}">
              <c16:uniqueId val="{00000004-B90D-48BB-8720-05C1D504D689}"/>
            </c:ext>
          </c:extLst>
        </c:ser>
        <c:dLbls>
          <c:showLegendKey val="0"/>
          <c:showVal val="0"/>
          <c:showCatName val="0"/>
          <c:showSerName val="0"/>
          <c:showPercent val="0"/>
          <c:showBubbleSize val="0"/>
        </c:dLbls>
        <c:smooth val="0"/>
        <c:axId val="1080481792"/>
        <c:axId val="101582939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最高最低!$A$293:$A$304</c15:sqref>
                        </c15:formulaRef>
                      </c:ext>
                    </c:extLst>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extLst>
                      <c:ext uri="{02D57815-91ED-43cb-92C2-25804820EDAC}">
                        <c15:formulaRef>
                          <c15:sqref>最高最低!$E$293:$E$304</c15:sqref>
                        </c15:formulaRef>
                      </c:ext>
                    </c:extLst>
                    <c:numCache>
                      <c:formatCode>General</c:formatCode>
                      <c:ptCount val="12"/>
                    </c:numCache>
                  </c:numRef>
                </c:val>
                <c:smooth val="0"/>
                <c:extLst>
                  <c:ext xmlns:c16="http://schemas.microsoft.com/office/drawing/2014/chart" uri="{C3380CC4-5D6E-409C-BE32-E72D297353CC}">
                    <c16:uniqueId val="{00000003-B90D-48BB-8720-05C1D504D689}"/>
                  </c:ext>
                </c:extLst>
              </c15:ser>
            </c15:filteredLineSeries>
          </c:ext>
        </c:extLst>
      </c:lineChart>
      <c:dateAx>
        <c:axId val="108048179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5829392"/>
        <c:crosses val="autoZero"/>
        <c:auto val="1"/>
        <c:lblOffset val="100"/>
        <c:baseTimeUnit val="months"/>
      </c:dateAx>
      <c:valAx>
        <c:axId val="1015829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0481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長滝２００４年</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ltLang="en-US"/>
          </a:p>
        </c:rich>
      </c:tx>
      <c:layout>
        <c:manualLayout>
          <c:xMode val="edge"/>
          <c:yMode val="edge"/>
          <c:x val="8.9834875681014253E-2"/>
          <c:y val="7.36111963217859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266149023038782"/>
        </c:manualLayout>
      </c:layout>
      <c:lineChart>
        <c:grouping val="standard"/>
        <c:varyColors val="0"/>
        <c:ser>
          <c:idx val="0"/>
          <c:order val="0"/>
          <c:spPr>
            <a:ln w="28575" cap="rnd">
              <a:solidFill>
                <a:schemeClr val="accent1"/>
              </a:solidFill>
              <a:round/>
            </a:ln>
            <a:effectLst/>
          </c:spPr>
          <c:marker>
            <c:symbol val="none"/>
          </c:marker>
          <c:cat>
            <c:numRef>
              <c:f>最高最低!$A$305:$A$316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最高最低!$B$305:$B$316</c:f>
              <c:numCache>
                <c:formatCode>General</c:formatCode>
                <c:ptCount val="12"/>
                <c:pt idx="0">
                  <c:v>-0.8</c:v>
                </c:pt>
                <c:pt idx="1">
                  <c:v>0.5</c:v>
                </c:pt>
                <c:pt idx="2">
                  <c:v>3.4</c:v>
                </c:pt>
                <c:pt idx="3">
                  <c:v>10.8</c:v>
                </c:pt>
                <c:pt idx="4">
                  <c:v>16.100000000000001</c:v>
                </c:pt>
                <c:pt idx="5">
                  <c:v>20.100000000000001</c:v>
                </c:pt>
                <c:pt idx="6">
                  <c:v>24</c:v>
                </c:pt>
                <c:pt idx="7">
                  <c:v>23.3</c:v>
                </c:pt>
                <c:pt idx="8">
                  <c:v>20.6</c:v>
                </c:pt>
                <c:pt idx="9">
                  <c:v>14.1</c:v>
                </c:pt>
                <c:pt idx="10">
                  <c:v>9.6999999999999993</c:v>
                </c:pt>
                <c:pt idx="11">
                  <c:v>4.2</c:v>
                </c:pt>
              </c:numCache>
            </c:numRef>
          </c:val>
          <c:smooth val="0"/>
          <c:extLst>
            <c:ext xmlns:c16="http://schemas.microsoft.com/office/drawing/2014/chart" uri="{C3380CC4-5D6E-409C-BE32-E72D297353CC}">
              <c16:uniqueId val="{00000000-A28B-4251-93F6-459CF737D6DC}"/>
            </c:ext>
          </c:extLst>
        </c:ser>
        <c:ser>
          <c:idx val="1"/>
          <c:order val="1"/>
          <c:spPr>
            <a:ln w="28575" cap="rnd">
              <a:solidFill>
                <a:schemeClr val="accent2"/>
              </a:solidFill>
              <a:round/>
            </a:ln>
            <a:effectLst/>
          </c:spPr>
          <c:marker>
            <c:symbol val="none"/>
          </c:marker>
          <c:cat>
            <c:numRef>
              <c:f>最高最低!$A$305:$A$316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最高最低!$C$305:$C$316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A28B-4251-93F6-459CF737D6DC}"/>
            </c:ext>
          </c:extLst>
        </c:ser>
        <c:ser>
          <c:idx val="2"/>
          <c:order val="2"/>
          <c:spPr>
            <a:ln w="28575" cap="rnd">
              <a:solidFill>
                <a:schemeClr val="accent3"/>
              </a:solidFill>
              <a:round/>
            </a:ln>
            <a:effectLst/>
          </c:spPr>
          <c:marker>
            <c:symbol val="none"/>
          </c:marker>
          <c:cat>
            <c:numRef>
              <c:f>最高最低!$A$305:$A$316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最高最低!$D$305:$D$316</c:f>
              <c:numCache>
                <c:formatCode>General</c:formatCode>
                <c:ptCount val="12"/>
                <c:pt idx="0">
                  <c:v>-4.2</c:v>
                </c:pt>
                <c:pt idx="1">
                  <c:v>-3.3</c:v>
                </c:pt>
                <c:pt idx="2">
                  <c:v>-1.2</c:v>
                </c:pt>
                <c:pt idx="3">
                  <c:v>4.0999999999999996</c:v>
                </c:pt>
                <c:pt idx="4">
                  <c:v>11.9</c:v>
                </c:pt>
                <c:pt idx="5">
                  <c:v>15.5</c:v>
                </c:pt>
                <c:pt idx="6">
                  <c:v>19.8</c:v>
                </c:pt>
                <c:pt idx="7">
                  <c:v>19.5</c:v>
                </c:pt>
                <c:pt idx="8">
                  <c:v>17.399999999999999</c:v>
                </c:pt>
                <c:pt idx="9">
                  <c:v>10.3</c:v>
                </c:pt>
                <c:pt idx="10">
                  <c:v>5.7</c:v>
                </c:pt>
                <c:pt idx="11">
                  <c:v>0.3</c:v>
                </c:pt>
              </c:numCache>
            </c:numRef>
          </c:val>
          <c:smooth val="0"/>
          <c:extLst>
            <c:ext xmlns:c16="http://schemas.microsoft.com/office/drawing/2014/chart" uri="{C3380CC4-5D6E-409C-BE32-E72D297353CC}">
              <c16:uniqueId val="{00000002-A28B-4251-93F6-459CF737D6DC}"/>
            </c:ext>
          </c:extLst>
        </c:ser>
        <c:ser>
          <c:idx val="4"/>
          <c:order val="4"/>
          <c:spPr>
            <a:ln w="28575" cap="rnd">
              <a:solidFill>
                <a:schemeClr val="accent5"/>
              </a:solidFill>
              <a:round/>
            </a:ln>
            <a:effectLst/>
          </c:spPr>
          <c:marker>
            <c:symbol val="none"/>
          </c:marker>
          <c:cat>
            <c:numRef>
              <c:f>最高最低!$A$305:$A$316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最高最低!$F$305:$F$316</c:f>
              <c:numCache>
                <c:formatCode>General</c:formatCode>
                <c:ptCount val="12"/>
                <c:pt idx="0">
                  <c:v>3.3</c:v>
                </c:pt>
                <c:pt idx="1">
                  <c:v>5.5</c:v>
                </c:pt>
                <c:pt idx="2">
                  <c:v>8.6999999999999993</c:v>
                </c:pt>
                <c:pt idx="3">
                  <c:v>17.7</c:v>
                </c:pt>
                <c:pt idx="4">
                  <c:v>21</c:v>
                </c:pt>
                <c:pt idx="5">
                  <c:v>25.5</c:v>
                </c:pt>
                <c:pt idx="6">
                  <c:v>29.7</c:v>
                </c:pt>
                <c:pt idx="7">
                  <c:v>28.6</c:v>
                </c:pt>
                <c:pt idx="8">
                  <c:v>25.2</c:v>
                </c:pt>
                <c:pt idx="9">
                  <c:v>19.3</c:v>
                </c:pt>
                <c:pt idx="10">
                  <c:v>15.5</c:v>
                </c:pt>
                <c:pt idx="11">
                  <c:v>9.5</c:v>
                </c:pt>
              </c:numCache>
            </c:numRef>
          </c:val>
          <c:smooth val="0"/>
          <c:extLst>
            <c:ext xmlns:c16="http://schemas.microsoft.com/office/drawing/2014/chart" uri="{C3380CC4-5D6E-409C-BE32-E72D297353CC}">
              <c16:uniqueId val="{00000004-A28B-4251-93F6-459CF737D6DC}"/>
            </c:ext>
          </c:extLst>
        </c:ser>
        <c:dLbls>
          <c:showLegendKey val="0"/>
          <c:showVal val="0"/>
          <c:showCatName val="0"/>
          <c:showSerName val="0"/>
          <c:showPercent val="0"/>
          <c:showBubbleSize val="0"/>
        </c:dLbls>
        <c:smooth val="0"/>
        <c:axId val="939650608"/>
        <c:axId val="1075287760"/>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最高最低!$A$305:$A$316</c15:sqref>
                        </c15:formulaRef>
                      </c:ext>
                    </c:extLst>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extLst>
                      <c:ext uri="{02D57815-91ED-43cb-92C2-25804820EDAC}">
                        <c15:formulaRef>
                          <c15:sqref>最高最低!$E$305:$E$316</c15:sqref>
                        </c15:formulaRef>
                      </c:ext>
                    </c:extLst>
                    <c:numCache>
                      <c:formatCode>General</c:formatCode>
                      <c:ptCount val="12"/>
                    </c:numCache>
                  </c:numRef>
                </c:val>
                <c:smooth val="0"/>
                <c:extLst>
                  <c:ext xmlns:c16="http://schemas.microsoft.com/office/drawing/2014/chart" uri="{C3380CC4-5D6E-409C-BE32-E72D297353CC}">
                    <c16:uniqueId val="{00000003-A28B-4251-93F6-459CF737D6DC}"/>
                  </c:ext>
                </c:extLst>
              </c15:ser>
            </c15:filteredLineSeries>
          </c:ext>
        </c:extLst>
      </c:lineChart>
      <c:dateAx>
        <c:axId val="939650608"/>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5287760"/>
        <c:crosses val="autoZero"/>
        <c:auto val="1"/>
        <c:lblOffset val="100"/>
        <c:baseTimeUnit val="months"/>
      </c:dateAx>
      <c:valAx>
        <c:axId val="1075287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3965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長滝２００５年</a:t>
            </a:r>
          </a:p>
        </c:rich>
      </c:tx>
      <c:layout>
        <c:manualLayout>
          <c:xMode val="edge"/>
          <c:yMode val="edge"/>
          <c:x val="7.0530835497237432E-2"/>
          <c:y val="3.2407415761398148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266149023038782"/>
        </c:manualLayout>
      </c:layout>
      <c:lineChart>
        <c:grouping val="standard"/>
        <c:varyColors val="0"/>
        <c:ser>
          <c:idx val="0"/>
          <c:order val="0"/>
          <c:spPr>
            <a:ln w="28575" cap="rnd">
              <a:solidFill>
                <a:schemeClr val="accent1"/>
              </a:solidFill>
              <a:round/>
            </a:ln>
            <a:effectLst/>
          </c:spPr>
          <c:marker>
            <c:symbol val="none"/>
          </c:marker>
          <c:cat>
            <c:numRef>
              <c:f>最高最低!$A$317:$A$328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最高最低!$B$317:$B$328</c:f>
              <c:numCache>
                <c:formatCode>General</c:formatCode>
                <c:ptCount val="12"/>
                <c:pt idx="0">
                  <c:v>-0.5</c:v>
                </c:pt>
                <c:pt idx="1">
                  <c:v>0</c:v>
                </c:pt>
                <c:pt idx="2">
                  <c:v>2</c:v>
                </c:pt>
                <c:pt idx="3">
                  <c:v>10.1</c:v>
                </c:pt>
                <c:pt idx="4">
                  <c:v>14.2</c:v>
                </c:pt>
                <c:pt idx="5">
                  <c:v>20.9</c:v>
                </c:pt>
                <c:pt idx="6">
                  <c:v>22.9</c:v>
                </c:pt>
                <c:pt idx="7">
                  <c:v>23.6</c:v>
                </c:pt>
                <c:pt idx="8">
                  <c:v>21.5</c:v>
                </c:pt>
                <c:pt idx="9">
                  <c:v>14.9</c:v>
                </c:pt>
                <c:pt idx="10">
                  <c:v>6.9</c:v>
                </c:pt>
                <c:pt idx="11">
                  <c:v>-1.3</c:v>
                </c:pt>
              </c:numCache>
            </c:numRef>
          </c:val>
          <c:smooth val="0"/>
          <c:extLst>
            <c:ext xmlns:c16="http://schemas.microsoft.com/office/drawing/2014/chart" uri="{C3380CC4-5D6E-409C-BE32-E72D297353CC}">
              <c16:uniqueId val="{00000000-C408-4FF0-8CDC-F33C5619449D}"/>
            </c:ext>
          </c:extLst>
        </c:ser>
        <c:ser>
          <c:idx val="1"/>
          <c:order val="1"/>
          <c:spPr>
            <a:ln w="28575" cap="rnd">
              <a:solidFill>
                <a:schemeClr val="accent2"/>
              </a:solidFill>
              <a:round/>
            </a:ln>
            <a:effectLst/>
          </c:spPr>
          <c:marker>
            <c:symbol val="none"/>
          </c:marker>
          <c:cat>
            <c:numRef>
              <c:f>最高最低!$A$317:$A$328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最高最低!$C$317:$C$328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C408-4FF0-8CDC-F33C5619449D}"/>
            </c:ext>
          </c:extLst>
        </c:ser>
        <c:ser>
          <c:idx val="2"/>
          <c:order val="2"/>
          <c:spPr>
            <a:ln w="28575" cap="rnd">
              <a:solidFill>
                <a:schemeClr val="accent3"/>
              </a:solidFill>
              <a:round/>
            </a:ln>
            <a:effectLst/>
          </c:spPr>
          <c:marker>
            <c:symbol val="none"/>
          </c:marker>
          <c:cat>
            <c:numRef>
              <c:f>最高最低!$A$317:$A$328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最高最低!$D$317:$D$328</c:f>
              <c:numCache>
                <c:formatCode>General</c:formatCode>
                <c:ptCount val="12"/>
                <c:pt idx="0">
                  <c:v>-3.7</c:v>
                </c:pt>
                <c:pt idx="1">
                  <c:v>-3.2</c:v>
                </c:pt>
                <c:pt idx="2">
                  <c:v>-1.7</c:v>
                </c:pt>
                <c:pt idx="3">
                  <c:v>4.2</c:v>
                </c:pt>
                <c:pt idx="4">
                  <c:v>8.4</c:v>
                </c:pt>
                <c:pt idx="5">
                  <c:v>16.399999999999999</c:v>
                </c:pt>
                <c:pt idx="6">
                  <c:v>19</c:v>
                </c:pt>
                <c:pt idx="7">
                  <c:v>20.100000000000001</c:v>
                </c:pt>
                <c:pt idx="8">
                  <c:v>17.8</c:v>
                </c:pt>
                <c:pt idx="9">
                  <c:v>11.3</c:v>
                </c:pt>
                <c:pt idx="10">
                  <c:v>2.9</c:v>
                </c:pt>
                <c:pt idx="11">
                  <c:v>-3.6</c:v>
                </c:pt>
              </c:numCache>
            </c:numRef>
          </c:val>
          <c:smooth val="0"/>
          <c:extLst>
            <c:ext xmlns:c16="http://schemas.microsoft.com/office/drawing/2014/chart" uri="{C3380CC4-5D6E-409C-BE32-E72D297353CC}">
              <c16:uniqueId val="{00000002-C408-4FF0-8CDC-F33C5619449D}"/>
            </c:ext>
          </c:extLst>
        </c:ser>
        <c:ser>
          <c:idx val="4"/>
          <c:order val="4"/>
          <c:spPr>
            <a:ln w="28575" cap="rnd">
              <a:solidFill>
                <a:schemeClr val="accent5"/>
              </a:solidFill>
              <a:round/>
            </a:ln>
            <a:effectLst/>
          </c:spPr>
          <c:marker>
            <c:symbol val="none"/>
          </c:marker>
          <c:cat>
            <c:numRef>
              <c:f>最高最低!$A$317:$A$328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最高最低!$F$317:$F$328</c:f>
              <c:numCache>
                <c:formatCode>General</c:formatCode>
                <c:ptCount val="12"/>
                <c:pt idx="0">
                  <c:v>3.4</c:v>
                </c:pt>
                <c:pt idx="1">
                  <c:v>3.7</c:v>
                </c:pt>
                <c:pt idx="2">
                  <c:v>7</c:v>
                </c:pt>
                <c:pt idx="3">
                  <c:v>16.8</c:v>
                </c:pt>
                <c:pt idx="4">
                  <c:v>20.2</c:v>
                </c:pt>
                <c:pt idx="5">
                  <c:v>26.4</c:v>
                </c:pt>
                <c:pt idx="6">
                  <c:v>27.8</c:v>
                </c:pt>
                <c:pt idx="7">
                  <c:v>29.2</c:v>
                </c:pt>
                <c:pt idx="8">
                  <c:v>26.9</c:v>
                </c:pt>
                <c:pt idx="9">
                  <c:v>20.100000000000001</c:v>
                </c:pt>
                <c:pt idx="10">
                  <c:v>12.7</c:v>
                </c:pt>
                <c:pt idx="11">
                  <c:v>1.4</c:v>
                </c:pt>
              </c:numCache>
            </c:numRef>
          </c:val>
          <c:smooth val="0"/>
          <c:extLst>
            <c:ext xmlns:c16="http://schemas.microsoft.com/office/drawing/2014/chart" uri="{C3380CC4-5D6E-409C-BE32-E72D297353CC}">
              <c16:uniqueId val="{00000004-C408-4FF0-8CDC-F33C5619449D}"/>
            </c:ext>
          </c:extLst>
        </c:ser>
        <c:dLbls>
          <c:showLegendKey val="0"/>
          <c:showVal val="0"/>
          <c:showCatName val="0"/>
          <c:showSerName val="0"/>
          <c:showPercent val="0"/>
          <c:showBubbleSize val="0"/>
        </c:dLbls>
        <c:smooth val="0"/>
        <c:axId val="1145229792"/>
        <c:axId val="107595004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最高最低!$A$317:$A$328</c15:sqref>
                        </c15:formulaRef>
                      </c:ext>
                    </c:extLst>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extLst>
                      <c:ext uri="{02D57815-91ED-43cb-92C2-25804820EDAC}">
                        <c15:formulaRef>
                          <c15:sqref>最高最低!$E$317:$E$328</c15:sqref>
                        </c15:formulaRef>
                      </c:ext>
                    </c:extLst>
                    <c:numCache>
                      <c:formatCode>General</c:formatCode>
                      <c:ptCount val="12"/>
                    </c:numCache>
                  </c:numRef>
                </c:val>
                <c:smooth val="0"/>
                <c:extLst>
                  <c:ext xmlns:c16="http://schemas.microsoft.com/office/drawing/2014/chart" uri="{C3380CC4-5D6E-409C-BE32-E72D297353CC}">
                    <c16:uniqueId val="{00000003-C408-4FF0-8CDC-F33C5619449D}"/>
                  </c:ext>
                </c:extLst>
              </c15:ser>
            </c15:filteredLineSeries>
          </c:ext>
        </c:extLst>
      </c:lineChart>
      <c:dateAx>
        <c:axId val="114522979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75950048"/>
        <c:crosses val="autoZero"/>
        <c:auto val="1"/>
        <c:lblOffset val="100"/>
        <c:baseTimeUnit val="months"/>
      </c:dateAx>
      <c:valAx>
        <c:axId val="1075950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5229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六厩１９８３年</a:t>
            </a:r>
            <a:endParaRPr lang="ja-JP" altLang="en-US"/>
          </a:p>
        </c:rich>
      </c:tx>
      <c:layout>
        <c:manualLayout>
          <c:xMode val="edge"/>
          <c:yMode val="edge"/>
          <c:x val="6.9781888188901631E-2"/>
          <c:y val="2.29166674185258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132703446407847E-2"/>
          <c:y val="2.51740493823507E-2"/>
          <c:w val="0.89568479409647572"/>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最高最低!$I$53:$I$64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最高最低!$J$53:$J$64</c:f>
              <c:numCache>
                <c:formatCode>General</c:formatCode>
                <c:ptCount val="12"/>
                <c:pt idx="0">
                  <c:v>-5</c:v>
                </c:pt>
                <c:pt idx="1">
                  <c:v>-5.4</c:v>
                </c:pt>
                <c:pt idx="2">
                  <c:v>-1</c:v>
                </c:pt>
                <c:pt idx="3">
                  <c:v>7.8</c:v>
                </c:pt>
                <c:pt idx="4">
                  <c:v>11.4</c:v>
                </c:pt>
                <c:pt idx="5">
                  <c:v>13.6</c:v>
                </c:pt>
                <c:pt idx="6">
                  <c:v>18.2</c:v>
                </c:pt>
                <c:pt idx="7">
                  <c:v>20.7</c:v>
                </c:pt>
                <c:pt idx="8">
                  <c:v>16.399999999999999</c:v>
                </c:pt>
                <c:pt idx="9">
                  <c:v>8.3000000000000007</c:v>
                </c:pt>
                <c:pt idx="10">
                  <c:v>1.6</c:v>
                </c:pt>
                <c:pt idx="11">
                  <c:v>-4.4000000000000004</c:v>
                </c:pt>
              </c:numCache>
            </c:numRef>
          </c:val>
          <c:smooth val="0"/>
          <c:extLst>
            <c:ext xmlns:c16="http://schemas.microsoft.com/office/drawing/2014/chart" uri="{C3380CC4-5D6E-409C-BE32-E72D297353CC}">
              <c16:uniqueId val="{00000000-AFDB-4580-A38C-124704F8E69F}"/>
            </c:ext>
          </c:extLst>
        </c:ser>
        <c:ser>
          <c:idx val="1"/>
          <c:order val="1"/>
          <c:spPr>
            <a:ln w="28575" cap="rnd">
              <a:solidFill>
                <a:schemeClr val="accent2"/>
              </a:solidFill>
              <a:round/>
            </a:ln>
            <a:effectLst/>
          </c:spPr>
          <c:marker>
            <c:symbol val="none"/>
          </c:marker>
          <c:cat>
            <c:numRef>
              <c:f>最高最低!$I$53:$I$64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最高最低!$K$53:$K$64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AFDB-4580-A38C-124704F8E69F}"/>
            </c:ext>
          </c:extLst>
        </c:ser>
        <c:ser>
          <c:idx val="2"/>
          <c:order val="2"/>
          <c:spPr>
            <a:ln w="28575" cap="rnd">
              <a:solidFill>
                <a:schemeClr val="accent3"/>
              </a:solidFill>
              <a:round/>
            </a:ln>
            <a:effectLst/>
          </c:spPr>
          <c:marker>
            <c:symbol val="none"/>
          </c:marker>
          <c:cat>
            <c:numRef>
              <c:f>最高最低!$I$53:$I$64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最高最低!$L$53:$L$64</c:f>
              <c:numCache>
                <c:formatCode>General</c:formatCode>
                <c:ptCount val="12"/>
                <c:pt idx="0">
                  <c:v>-11.5</c:v>
                </c:pt>
                <c:pt idx="1">
                  <c:v>-11.5</c:v>
                </c:pt>
                <c:pt idx="2">
                  <c:v>-6.6</c:v>
                </c:pt>
                <c:pt idx="3">
                  <c:v>0.3</c:v>
                </c:pt>
                <c:pt idx="4">
                  <c:v>3.2</c:v>
                </c:pt>
                <c:pt idx="5">
                  <c:v>6.9</c:v>
                </c:pt>
                <c:pt idx="6">
                  <c:v>13.9</c:v>
                </c:pt>
                <c:pt idx="7">
                  <c:v>16.100000000000001</c:v>
                </c:pt>
                <c:pt idx="8">
                  <c:v>12.4</c:v>
                </c:pt>
                <c:pt idx="9">
                  <c:v>1.7</c:v>
                </c:pt>
                <c:pt idx="10">
                  <c:v>-3.9</c:v>
                </c:pt>
                <c:pt idx="11">
                  <c:v>-10</c:v>
                </c:pt>
              </c:numCache>
            </c:numRef>
          </c:val>
          <c:smooth val="0"/>
          <c:extLst>
            <c:ext xmlns:c16="http://schemas.microsoft.com/office/drawing/2014/chart" uri="{C3380CC4-5D6E-409C-BE32-E72D297353CC}">
              <c16:uniqueId val="{00000002-AFDB-4580-A38C-124704F8E69F}"/>
            </c:ext>
          </c:extLst>
        </c:ser>
        <c:ser>
          <c:idx val="4"/>
          <c:order val="4"/>
          <c:spPr>
            <a:ln w="28575" cap="rnd">
              <a:solidFill>
                <a:schemeClr val="accent5"/>
              </a:solidFill>
              <a:round/>
            </a:ln>
            <a:effectLst/>
          </c:spPr>
          <c:marker>
            <c:symbol val="none"/>
          </c:marker>
          <c:cat>
            <c:numRef>
              <c:f>最高最低!$I$53:$I$64</c:f>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f>最高最低!$N$53:$N$64</c:f>
              <c:numCache>
                <c:formatCode>General</c:formatCode>
                <c:ptCount val="12"/>
                <c:pt idx="0">
                  <c:v>0.3</c:v>
                </c:pt>
                <c:pt idx="1">
                  <c:v>-0.9</c:v>
                </c:pt>
                <c:pt idx="2">
                  <c:v>3.9</c:v>
                </c:pt>
                <c:pt idx="3">
                  <c:v>14.2</c:v>
                </c:pt>
                <c:pt idx="4">
                  <c:v>18.7</c:v>
                </c:pt>
                <c:pt idx="5">
                  <c:v>19.399999999999999</c:v>
                </c:pt>
                <c:pt idx="6">
                  <c:v>22.7</c:v>
                </c:pt>
                <c:pt idx="7">
                  <c:v>26</c:v>
                </c:pt>
                <c:pt idx="8">
                  <c:v>20.7</c:v>
                </c:pt>
                <c:pt idx="9">
                  <c:v>14.4</c:v>
                </c:pt>
                <c:pt idx="10">
                  <c:v>7.7</c:v>
                </c:pt>
                <c:pt idx="11">
                  <c:v>0.5</c:v>
                </c:pt>
              </c:numCache>
            </c:numRef>
          </c:val>
          <c:smooth val="0"/>
          <c:extLst>
            <c:ext xmlns:c16="http://schemas.microsoft.com/office/drawing/2014/chart" uri="{C3380CC4-5D6E-409C-BE32-E72D297353CC}">
              <c16:uniqueId val="{00000004-AFDB-4580-A38C-124704F8E69F}"/>
            </c:ext>
          </c:extLst>
        </c:ser>
        <c:dLbls>
          <c:showLegendKey val="0"/>
          <c:showVal val="0"/>
          <c:showCatName val="0"/>
          <c:showSerName val="0"/>
          <c:showPercent val="0"/>
          <c:showBubbleSize val="0"/>
        </c:dLbls>
        <c:smooth val="0"/>
        <c:axId val="1777812912"/>
        <c:axId val="18288596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最高最低!$I$53:$I$64</c15:sqref>
                        </c15:formulaRef>
                      </c:ext>
                    </c:extLst>
                    <c:numCache>
                      <c:formatCode>mmm\-yy</c:formatCode>
                      <c:ptCount val="12"/>
                      <c:pt idx="0">
                        <c:v>30317</c:v>
                      </c:pt>
                      <c:pt idx="1">
                        <c:v>30348</c:v>
                      </c:pt>
                      <c:pt idx="2">
                        <c:v>30376</c:v>
                      </c:pt>
                      <c:pt idx="3">
                        <c:v>30407</c:v>
                      </c:pt>
                      <c:pt idx="4">
                        <c:v>30437</c:v>
                      </c:pt>
                      <c:pt idx="5">
                        <c:v>30468</c:v>
                      </c:pt>
                      <c:pt idx="6">
                        <c:v>30498</c:v>
                      </c:pt>
                      <c:pt idx="7">
                        <c:v>30529</c:v>
                      </c:pt>
                      <c:pt idx="8">
                        <c:v>30560</c:v>
                      </c:pt>
                      <c:pt idx="9">
                        <c:v>30590</c:v>
                      </c:pt>
                      <c:pt idx="10">
                        <c:v>30621</c:v>
                      </c:pt>
                      <c:pt idx="11">
                        <c:v>30651</c:v>
                      </c:pt>
                    </c:numCache>
                  </c:numRef>
                </c:cat>
                <c:val>
                  <c:numRef>
                    <c:extLst>
                      <c:ext uri="{02D57815-91ED-43cb-92C2-25804820EDAC}">
                        <c15:formulaRef>
                          <c15:sqref>最高最低!$M$53:$M$64</c15:sqref>
                        </c15:formulaRef>
                      </c:ext>
                    </c:extLst>
                    <c:numCache>
                      <c:formatCode>General</c:formatCode>
                      <c:ptCount val="12"/>
                    </c:numCache>
                  </c:numRef>
                </c:val>
                <c:smooth val="0"/>
                <c:extLst>
                  <c:ext xmlns:c16="http://schemas.microsoft.com/office/drawing/2014/chart" uri="{C3380CC4-5D6E-409C-BE32-E72D297353CC}">
                    <c16:uniqueId val="{00000003-AFDB-4580-A38C-124704F8E69F}"/>
                  </c:ext>
                </c:extLst>
              </c15:ser>
            </c15:filteredLineSeries>
          </c:ext>
        </c:extLst>
      </c:lineChart>
      <c:dateAx>
        <c:axId val="17778129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59696"/>
        <c:crosses val="autoZero"/>
        <c:auto val="1"/>
        <c:lblOffset val="100"/>
        <c:baseTimeUnit val="months"/>
      </c:dateAx>
      <c:valAx>
        <c:axId val="1828859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781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六厩１９８４年</a:t>
            </a:r>
            <a:endParaRPr lang="ja-JP" altLang="en-US"/>
          </a:p>
        </c:rich>
      </c:tx>
      <c:layout>
        <c:manualLayout>
          <c:xMode val="edge"/>
          <c:yMode val="edge"/>
          <c:x val="0.11663235921060479"/>
          <c:y val="6.08535216025704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0071869294035726E-2"/>
          <c:y val="2.6759088804432035E-2"/>
          <c:w val="0.93915822697441331"/>
          <c:h val="0.9480668618132172"/>
        </c:manualLayout>
      </c:layout>
      <c:lineChart>
        <c:grouping val="standard"/>
        <c:varyColors val="0"/>
        <c:ser>
          <c:idx val="0"/>
          <c:order val="0"/>
          <c:spPr>
            <a:ln w="28575" cap="rnd">
              <a:solidFill>
                <a:schemeClr val="accent1"/>
              </a:solidFill>
              <a:round/>
            </a:ln>
            <a:effectLst/>
          </c:spPr>
          <c:marker>
            <c:symbol val="none"/>
          </c:marker>
          <c:cat>
            <c:numRef>
              <c:f>最高最低!$I$65:$I$76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最高最低!$J$65:$J$76</c:f>
              <c:numCache>
                <c:formatCode>General</c:formatCode>
                <c:ptCount val="12"/>
                <c:pt idx="0">
                  <c:v>-7.2</c:v>
                </c:pt>
                <c:pt idx="1">
                  <c:v>-7.2</c:v>
                </c:pt>
                <c:pt idx="2">
                  <c:v>-5.4</c:v>
                </c:pt>
                <c:pt idx="3">
                  <c:v>3.9</c:v>
                </c:pt>
                <c:pt idx="4">
                  <c:v>10.4</c:v>
                </c:pt>
                <c:pt idx="5">
                  <c:v>16.3</c:v>
                </c:pt>
                <c:pt idx="6">
                  <c:v>19.5</c:v>
                </c:pt>
                <c:pt idx="7">
                  <c:v>20.5</c:v>
                </c:pt>
                <c:pt idx="8">
                  <c:v>14.6</c:v>
                </c:pt>
                <c:pt idx="9">
                  <c:v>7.9</c:v>
                </c:pt>
                <c:pt idx="10">
                  <c:v>2.9</c:v>
                </c:pt>
                <c:pt idx="11">
                  <c:v>-2.2999999999999998</c:v>
                </c:pt>
              </c:numCache>
            </c:numRef>
          </c:val>
          <c:smooth val="0"/>
          <c:extLst>
            <c:ext xmlns:c16="http://schemas.microsoft.com/office/drawing/2014/chart" uri="{C3380CC4-5D6E-409C-BE32-E72D297353CC}">
              <c16:uniqueId val="{00000000-0470-4ADE-B732-315ACA4CA81C}"/>
            </c:ext>
          </c:extLst>
        </c:ser>
        <c:ser>
          <c:idx val="1"/>
          <c:order val="1"/>
          <c:spPr>
            <a:ln w="28575" cap="rnd">
              <a:solidFill>
                <a:schemeClr val="accent2"/>
              </a:solidFill>
              <a:round/>
            </a:ln>
            <a:effectLst/>
          </c:spPr>
          <c:marker>
            <c:symbol val="none"/>
          </c:marker>
          <c:cat>
            <c:numRef>
              <c:f>最高最低!$I$65:$I$76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最高最低!$K$65:$K$76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0470-4ADE-B732-315ACA4CA81C}"/>
            </c:ext>
          </c:extLst>
        </c:ser>
        <c:ser>
          <c:idx val="2"/>
          <c:order val="2"/>
          <c:spPr>
            <a:ln w="28575" cap="rnd">
              <a:solidFill>
                <a:schemeClr val="accent3"/>
              </a:solidFill>
              <a:round/>
            </a:ln>
            <a:effectLst/>
          </c:spPr>
          <c:marker>
            <c:symbol val="none"/>
          </c:marker>
          <c:cat>
            <c:numRef>
              <c:f>最高最低!$I$65:$I$76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最高最低!$L$65:$L$76</c:f>
              <c:numCache>
                <c:formatCode>General</c:formatCode>
                <c:ptCount val="12"/>
                <c:pt idx="0">
                  <c:v>-13.4</c:v>
                </c:pt>
                <c:pt idx="1">
                  <c:v>-13.1</c:v>
                </c:pt>
                <c:pt idx="2">
                  <c:v>-13.3</c:v>
                </c:pt>
                <c:pt idx="3">
                  <c:v>-1.6</c:v>
                </c:pt>
                <c:pt idx="4">
                  <c:v>3.1</c:v>
                </c:pt>
                <c:pt idx="5">
                  <c:v>11.4</c:v>
                </c:pt>
                <c:pt idx="6">
                  <c:v>15.5</c:v>
                </c:pt>
                <c:pt idx="7">
                  <c:v>15.2</c:v>
                </c:pt>
                <c:pt idx="8">
                  <c:v>9.4</c:v>
                </c:pt>
                <c:pt idx="9">
                  <c:v>1.9</c:v>
                </c:pt>
                <c:pt idx="10">
                  <c:v>-3.4</c:v>
                </c:pt>
                <c:pt idx="11">
                  <c:v>-7.1</c:v>
                </c:pt>
              </c:numCache>
            </c:numRef>
          </c:val>
          <c:smooth val="0"/>
          <c:extLst>
            <c:ext xmlns:c16="http://schemas.microsoft.com/office/drawing/2014/chart" uri="{C3380CC4-5D6E-409C-BE32-E72D297353CC}">
              <c16:uniqueId val="{00000002-0470-4ADE-B732-315ACA4CA81C}"/>
            </c:ext>
          </c:extLst>
        </c:ser>
        <c:ser>
          <c:idx val="4"/>
          <c:order val="4"/>
          <c:spPr>
            <a:ln w="28575" cap="rnd">
              <a:solidFill>
                <a:schemeClr val="accent5"/>
              </a:solidFill>
              <a:round/>
            </a:ln>
            <a:effectLst/>
          </c:spPr>
          <c:marker>
            <c:symbol val="none"/>
          </c:marker>
          <c:cat>
            <c:numRef>
              <c:f>最高最低!$I$65:$I$76</c:f>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f>最高最低!$N$65:$N$76</c:f>
              <c:numCache>
                <c:formatCode>General</c:formatCode>
                <c:ptCount val="12"/>
                <c:pt idx="0">
                  <c:v>-2.7</c:v>
                </c:pt>
                <c:pt idx="1">
                  <c:v>-2.8</c:v>
                </c:pt>
                <c:pt idx="2">
                  <c:v>-0.1</c:v>
                </c:pt>
                <c:pt idx="3">
                  <c:v>9.6</c:v>
                </c:pt>
                <c:pt idx="4">
                  <c:v>17.3</c:v>
                </c:pt>
                <c:pt idx="5">
                  <c:v>20.7</c:v>
                </c:pt>
                <c:pt idx="6">
                  <c:v>24.3</c:v>
                </c:pt>
                <c:pt idx="7">
                  <c:v>26.2</c:v>
                </c:pt>
                <c:pt idx="8">
                  <c:v>20.100000000000001</c:v>
                </c:pt>
                <c:pt idx="9">
                  <c:v>13.7</c:v>
                </c:pt>
                <c:pt idx="10">
                  <c:v>10.1</c:v>
                </c:pt>
                <c:pt idx="11">
                  <c:v>2.2000000000000002</c:v>
                </c:pt>
              </c:numCache>
            </c:numRef>
          </c:val>
          <c:smooth val="0"/>
          <c:extLst>
            <c:ext xmlns:c16="http://schemas.microsoft.com/office/drawing/2014/chart" uri="{C3380CC4-5D6E-409C-BE32-E72D297353CC}">
              <c16:uniqueId val="{00000004-0470-4ADE-B732-315ACA4CA81C}"/>
            </c:ext>
          </c:extLst>
        </c:ser>
        <c:dLbls>
          <c:showLegendKey val="0"/>
          <c:showVal val="0"/>
          <c:showCatName val="0"/>
          <c:showSerName val="0"/>
          <c:showPercent val="0"/>
          <c:showBubbleSize val="0"/>
        </c:dLbls>
        <c:smooth val="0"/>
        <c:axId val="1825988848"/>
        <c:axId val="18288644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最高最低!$I$65:$I$76</c15:sqref>
                        </c15:formulaRef>
                      </c:ext>
                    </c:extLst>
                    <c:numCache>
                      <c:formatCode>mmm\-yy</c:formatCode>
                      <c:ptCount val="12"/>
                      <c:pt idx="0">
                        <c:v>30682</c:v>
                      </c:pt>
                      <c:pt idx="1">
                        <c:v>30713</c:v>
                      </c:pt>
                      <c:pt idx="2">
                        <c:v>30742</c:v>
                      </c:pt>
                      <c:pt idx="3">
                        <c:v>30773</c:v>
                      </c:pt>
                      <c:pt idx="4">
                        <c:v>30803</c:v>
                      </c:pt>
                      <c:pt idx="5">
                        <c:v>30834</c:v>
                      </c:pt>
                      <c:pt idx="6">
                        <c:v>30864</c:v>
                      </c:pt>
                      <c:pt idx="7">
                        <c:v>30895</c:v>
                      </c:pt>
                      <c:pt idx="8">
                        <c:v>30926</c:v>
                      </c:pt>
                      <c:pt idx="9">
                        <c:v>30956</c:v>
                      </c:pt>
                      <c:pt idx="10">
                        <c:v>30987</c:v>
                      </c:pt>
                      <c:pt idx="11">
                        <c:v>31017</c:v>
                      </c:pt>
                    </c:numCache>
                  </c:numRef>
                </c:cat>
                <c:val>
                  <c:numRef>
                    <c:extLst>
                      <c:ext uri="{02D57815-91ED-43cb-92C2-25804820EDAC}">
                        <c15:formulaRef>
                          <c15:sqref>最高最低!$M$65:$M$76</c15:sqref>
                        </c15:formulaRef>
                      </c:ext>
                    </c:extLst>
                    <c:numCache>
                      <c:formatCode>General</c:formatCode>
                      <c:ptCount val="12"/>
                    </c:numCache>
                  </c:numRef>
                </c:val>
                <c:smooth val="0"/>
                <c:extLst>
                  <c:ext xmlns:c16="http://schemas.microsoft.com/office/drawing/2014/chart" uri="{C3380CC4-5D6E-409C-BE32-E72D297353CC}">
                    <c16:uniqueId val="{00000003-0470-4ADE-B732-315ACA4CA81C}"/>
                  </c:ext>
                </c:extLst>
              </c15:ser>
            </c15:filteredLineSeries>
          </c:ext>
        </c:extLst>
      </c:lineChart>
      <c:dateAx>
        <c:axId val="1825988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64496"/>
        <c:crosses val="autoZero"/>
        <c:auto val="1"/>
        <c:lblOffset val="100"/>
        <c:baseTimeUnit val="months"/>
      </c:dateAx>
      <c:valAx>
        <c:axId val="1828864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598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六厩１９８５年</a:t>
            </a:r>
            <a:endParaRPr lang="ja-JP" altLang="en-US"/>
          </a:p>
        </c:rich>
      </c:tx>
      <c:layout>
        <c:manualLayout>
          <c:xMode val="edge"/>
          <c:yMode val="edge"/>
          <c:x val="0.1087898689495732"/>
          <c:y val="6.87500022555775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18192846948E-2"/>
          <c:y val="2.51740493823507E-2"/>
          <c:w val="0.89576341214112565"/>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最高最低!$I$77:$I$88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最高最低!$J$77:$J$88</c:f>
              <c:numCache>
                <c:formatCode>General</c:formatCode>
                <c:ptCount val="12"/>
                <c:pt idx="0">
                  <c:v>-7.3</c:v>
                </c:pt>
                <c:pt idx="1">
                  <c:v>-3.3</c:v>
                </c:pt>
                <c:pt idx="2">
                  <c:v>0.4</c:v>
                </c:pt>
                <c:pt idx="3">
                  <c:v>6.4</c:v>
                </c:pt>
                <c:pt idx="4">
                  <c:v>11.9</c:v>
                </c:pt>
                <c:pt idx="5">
                  <c:v>14.7</c:v>
                </c:pt>
                <c:pt idx="6">
                  <c:v>19.399999999999999</c:v>
                </c:pt>
                <c:pt idx="7">
                  <c:v>21</c:v>
                </c:pt>
                <c:pt idx="8">
                  <c:v>16.2</c:v>
                </c:pt>
                <c:pt idx="9">
                  <c:v>9</c:v>
                </c:pt>
                <c:pt idx="10">
                  <c:v>2.8</c:v>
                </c:pt>
                <c:pt idx="11">
                  <c:v>-3.9</c:v>
                </c:pt>
              </c:numCache>
            </c:numRef>
          </c:val>
          <c:smooth val="0"/>
          <c:extLst>
            <c:ext xmlns:c16="http://schemas.microsoft.com/office/drawing/2014/chart" uri="{C3380CC4-5D6E-409C-BE32-E72D297353CC}">
              <c16:uniqueId val="{00000000-84A4-4944-916E-8A1DB877B4F8}"/>
            </c:ext>
          </c:extLst>
        </c:ser>
        <c:ser>
          <c:idx val="1"/>
          <c:order val="1"/>
          <c:spPr>
            <a:ln w="28575" cap="rnd">
              <a:solidFill>
                <a:schemeClr val="accent2"/>
              </a:solidFill>
              <a:round/>
            </a:ln>
            <a:effectLst/>
          </c:spPr>
          <c:marker>
            <c:symbol val="none"/>
          </c:marker>
          <c:cat>
            <c:numRef>
              <c:f>最高最低!$I$77:$I$88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最高最低!$K$77:$K$88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84A4-4944-916E-8A1DB877B4F8}"/>
            </c:ext>
          </c:extLst>
        </c:ser>
        <c:ser>
          <c:idx val="2"/>
          <c:order val="2"/>
          <c:spPr>
            <a:ln w="28575" cap="rnd">
              <a:solidFill>
                <a:schemeClr val="accent3"/>
              </a:solidFill>
              <a:round/>
            </a:ln>
            <a:effectLst/>
          </c:spPr>
          <c:marker>
            <c:symbol val="none"/>
          </c:marker>
          <c:cat>
            <c:numRef>
              <c:f>最高最低!$I$77:$I$88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最高最低!$L$77:$L$88</c:f>
              <c:numCache>
                <c:formatCode>General</c:formatCode>
                <c:ptCount val="12"/>
                <c:pt idx="0">
                  <c:v>-13.9</c:v>
                </c:pt>
                <c:pt idx="1">
                  <c:v>-8.6</c:v>
                </c:pt>
                <c:pt idx="2">
                  <c:v>-4.2</c:v>
                </c:pt>
                <c:pt idx="3">
                  <c:v>-1.5</c:v>
                </c:pt>
                <c:pt idx="4">
                  <c:v>4</c:v>
                </c:pt>
                <c:pt idx="5">
                  <c:v>9.3000000000000007</c:v>
                </c:pt>
                <c:pt idx="6">
                  <c:v>14.3</c:v>
                </c:pt>
                <c:pt idx="7">
                  <c:v>16.600000000000001</c:v>
                </c:pt>
                <c:pt idx="8">
                  <c:v>11.8</c:v>
                </c:pt>
                <c:pt idx="9">
                  <c:v>3.8</c:v>
                </c:pt>
                <c:pt idx="10">
                  <c:v>-1.8</c:v>
                </c:pt>
                <c:pt idx="11">
                  <c:v>-9.6</c:v>
                </c:pt>
              </c:numCache>
            </c:numRef>
          </c:val>
          <c:smooth val="0"/>
          <c:extLst>
            <c:ext xmlns:c16="http://schemas.microsoft.com/office/drawing/2014/chart" uri="{C3380CC4-5D6E-409C-BE32-E72D297353CC}">
              <c16:uniqueId val="{00000002-84A4-4944-916E-8A1DB877B4F8}"/>
            </c:ext>
          </c:extLst>
        </c:ser>
        <c:ser>
          <c:idx val="4"/>
          <c:order val="4"/>
          <c:spPr>
            <a:ln w="28575" cap="rnd">
              <a:solidFill>
                <a:schemeClr val="accent5"/>
              </a:solidFill>
              <a:round/>
            </a:ln>
            <a:effectLst/>
          </c:spPr>
          <c:marker>
            <c:symbol val="none"/>
          </c:marker>
          <c:cat>
            <c:numRef>
              <c:f>最高最低!$I$77:$I$88</c:f>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f>最高最低!$N$77:$N$88</c:f>
              <c:numCache>
                <c:formatCode>General</c:formatCode>
                <c:ptCount val="12"/>
                <c:pt idx="0">
                  <c:v>-2.5</c:v>
                </c:pt>
                <c:pt idx="1">
                  <c:v>0.7</c:v>
                </c:pt>
                <c:pt idx="2">
                  <c:v>4.8</c:v>
                </c:pt>
                <c:pt idx="3">
                  <c:v>13.2</c:v>
                </c:pt>
                <c:pt idx="4">
                  <c:v>18.3</c:v>
                </c:pt>
                <c:pt idx="5">
                  <c:v>19.399999999999999</c:v>
                </c:pt>
                <c:pt idx="6">
                  <c:v>24.5</c:v>
                </c:pt>
                <c:pt idx="7">
                  <c:v>26.7</c:v>
                </c:pt>
                <c:pt idx="8">
                  <c:v>20.9</c:v>
                </c:pt>
                <c:pt idx="9">
                  <c:v>14.3</c:v>
                </c:pt>
                <c:pt idx="10">
                  <c:v>7.5</c:v>
                </c:pt>
                <c:pt idx="11">
                  <c:v>1</c:v>
                </c:pt>
              </c:numCache>
            </c:numRef>
          </c:val>
          <c:smooth val="0"/>
          <c:extLst>
            <c:ext xmlns:c16="http://schemas.microsoft.com/office/drawing/2014/chart" uri="{C3380CC4-5D6E-409C-BE32-E72D297353CC}">
              <c16:uniqueId val="{00000004-84A4-4944-916E-8A1DB877B4F8}"/>
            </c:ext>
          </c:extLst>
        </c:ser>
        <c:dLbls>
          <c:showLegendKey val="0"/>
          <c:showVal val="0"/>
          <c:showCatName val="0"/>
          <c:showSerName val="0"/>
          <c:showPercent val="0"/>
          <c:showBubbleSize val="0"/>
        </c:dLbls>
        <c:smooth val="0"/>
        <c:axId val="1826032464"/>
        <c:axId val="182886785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最高最低!$I$77:$I$88</c15:sqref>
                        </c15:formulaRef>
                      </c:ext>
                    </c:extLst>
                    <c:numCache>
                      <c:formatCode>mmm\-yy</c:formatCode>
                      <c:ptCount val="12"/>
                      <c:pt idx="0">
                        <c:v>31048</c:v>
                      </c:pt>
                      <c:pt idx="1">
                        <c:v>31079</c:v>
                      </c:pt>
                      <c:pt idx="2">
                        <c:v>31107</c:v>
                      </c:pt>
                      <c:pt idx="3">
                        <c:v>31138</c:v>
                      </c:pt>
                      <c:pt idx="4">
                        <c:v>31168</c:v>
                      </c:pt>
                      <c:pt idx="5">
                        <c:v>31199</c:v>
                      </c:pt>
                      <c:pt idx="6">
                        <c:v>31229</c:v>
                      </c:pt>
                      <c:pt idx="7">
                        <c:v>31260</c:v>
                      </c:pt>
                      <c:pt idx="8">
                        <c:v>31291</c:v>
                      </c:pt>
                      <c:pt idx="9">
                        <c:v>31321</c:v>
                      </c:pt>
                      <c:pt idx="10">
                        <c:v>31352</c:v>
                      </c:pt>
                      <c:pt idx="11">
                        <c:v>31382</c:v>
                      </c:pt>
                    </c:numCache>
                  </c:numRef>
                </c:cat>
                <c:val>
                  <c:numRef>
                    <c:extLst>
                      <c:ext uri="{02D57815-91ED-43cb-92C2-25804820EDAC}">
                        <c15:formulaRef>
                          <c15:sqref>最高最低!$M$77:$M$88</c15:sqref>
                        </c15:formulaRef>
                      </c:ext>
                    </c:extLst>
                    <c:numCache>
                      <c:formatCode>General</c:formatCode>
                      <c:ptCount val="12"/>
                    </c:numCache>
                  </c:numRef>
                </c:val>
                <c:smooth val="0"/>
                <c:extLst>
                  <c:ext xmlns:c16="http://schemas.microsoft.com/office/drawing/2014/chart" uri="{C3380CC4-5D6E-409C-BE32-E72D297353CC}">
                    <c16:uniqueId val="{00000003-84A4-4944-916E-8A1DB877B4F8}"/>
                  </c:ext>
                </c:extLst>
              </c15:ser>
            </c15:filteredLineSeries>
          </c:ext>
        </c:extLst>
      </c:lineChart>
      <c:dateAx>
        <c:axId val="18260324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67856"/>
        <c:crosses val="autoZero"/>
        <c:auto val="1"/>
        <c:lblOffset val="100"/>
        <c:baseTimeUnit val="months"/>
      </c:dateAx>
      <c:valAx>
        <c:axId val="1828867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6032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長滝２００９年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25833333333333336"/>
          <c:y val="2.275312855517633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3.7016683022571141E-2"/>
          <c:w val="0.89521062992125988"/>
          <c:h val="0.86141268651526504"/>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最高最低!$A$365:$A$376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最高最低!$B$365:$B$376</c:f>
              <c:numCache>
                <c:formatCode>General</c:formatCode>
                <c:ptCount val="12"/>
                <c:pt idx="0">
                  <c:v>0.2</c:v>
                </c:pt>
                <c:pt idx="1">
                  <c:v>2.4</c:v>
                </c:pt>
                <c:pt idx="2">
                  <c:v>4.2</c:v>
                </c:pt>
                <c:pt idx="3">
                  <c:v>10.6</c:v>
                </c:pt>
                <c:pt idx="4">
                  <c:v>15.9</c:v>
                </c:pt>
                <c:pt idx="5">
                  <c:v>19.2</c:v>
                </c:pt>
                <c:pt idx="6">
                  <c:v>22</c:v>
                </c:pt>
                <c:pt idx="7">
                  <c:v>22.9</c:v>
                </c:pt>
                <c:pt idx="8">
                  <c:v>19.100000000000001</c:v>
                </c:pt>
                <c:pt idx="9">
                  <c:v>13.3</c:v>
                </c:pt>
                <c:pt idx="10">
                  <c:v>8.1999999999999993</c:v>
                </c:pt>
                <c:pt idx="11">
                  <c:v>2.4</c:v>
                </c:pt>
              </c:numCache>
            </c:numRef>
          </c:val>
          <c:smooth val="0"/>
          <c:extLst>
            <c:ext xmlns:c16="http://schemas.microsoft.com/office/drawing/2014/chart" uri="{C3380CC4-5D6E-409C-BE32-E72D297353CC}">
              <c16:uniqueId val="{00000000-FE57-46B0-B8DC-42766910F2ED}"/>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最高最低!$A$365:$A$376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最高最低!$C$365:$C$376</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FE57-46B0-B8DC-42766910F2ED}"/>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最高最低!$A$365:$A$376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最高最低!$D$365:$D$376</c:f>
              <c:numCache>
                <c:formatCode>General</c:formatCode>
                <c:ptCount val="12"/>
                <c:pt idx="0">
                  <c:v>-3.3</c:v>
                </c:pt>
                <c:pt idx="1">
                  <c:v>-1.9</c:v>
                </c:pt>
                <c:pt idx="2">
                  <c:v>-0.2</c:v>
                </c:pt>
                <c:pt idx="3">
                  <c:v>4.5999999999999996</c:v>
                </c:pt>
                <c:pt idx="4">
                  <c:v>10.199999999999999</c:v>
                </c:pt>
                <c:pt idx="5">
                  <c:v>14.3</c:v>
                </c:pt>
                <c:pt idx="6">
                  <c:v>18.8</c:v>
                </c:pt>
                <c:pt idx="7">
                  <c:v>19</c:v>
                </c:pt>
                <c:pt idx="8">
                  <c:v>15.1</c:v>
                </c:pt>
                <c:pt idx="9">
                  <c:v>8.8000000000000007</c:v>
                </c:pt>
                <c:pt idx="10">
                  <c:v>3.8</c:v>
                </c:pt>
                <c:pt idx="11">
                  <c:v>-0.7</c:v>
                </c:pt>
              </c:numCache>
            </c:numRef>
          </c:val>
          <c:smooth val="0"/>
          <c:extLst>
            <c:ext xmlns:c16="http://schemas.microsoft.com/office/drawing/2014/chart" uri="{C3380CC4-5D6E-409C-BE32-E72D297353CC}">
              <c16:uniqueId val="{00000002-FE57-46B0-B8DC-42766910F2ED}"/>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最高最低!$A$365:$A$376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最高最低!$E$365:$E$376</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FE57-46B0-B8DC-42766910F2ED}"/>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最高最低!$A$365:$A$376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最高最低!$F$365:$F$376</c:f>
              <c:numCache>
                <c:formatCode>General</c:formatCode>
                <c:ptCount val="12"/>
                <c:pt idx="0">
                  <c:v>4.4000000000000004</c:v>
                </c:pt>
                <c:pt idx="1">
                  <c:v>7.7</c:v>
                </c:pt>
                <c:pt idx="2">
                  <c:v>9.6</c:v>
                </c:pt>
                <c:pt idx="3">
                  <c:v>17.2</c:v>
                </c:pt>
                <c:pt idx="4">
                  <c:v>22.7</c:v>
                </c:pt>
                <c:pt idx="5">
                  <c:v>25.2</c:v>
                </c:pt>
                <c:pt idx="6">
                  <c:v>26</c:v>
                </c:pt>
                <c:pt idx="7">
                  <c:v>28.1</c:v>
                </c:pt>
                <c:pt idx="8">
                  <c:v>24.9</c:v>
                </c:pt>
                <c:pt idx="9">
                  <c:v>19.600000000000001</c:v>
                </c:pt>
                <c:pt idx="10">
                  <c:v>13.8</c:v>
                </c:pt>
                <c:pt idx="11">
                  <c:v>6.4</c:v>
                </c:pt>
              </c:numCache>
            </c:numRef>
          </c:val>
          <c:smooth val="0"/>
          <c:extLst>
            <c:ext xmlns:c16="http://schemas.microsoft.com/office/drawing/2014/chart" uri="{C3380CC4-5D6E-409C-BE32-E72D297353CC}">
              <c16:uniqueId val="{00000004-FE57-46B0-B8DC-42766910F2ED}"/>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最高最低!$A$365:$A$376</c:f>
              <c:numCache>
                <c:formatCode>d\-mmm</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最高最低!$G$365:$G$376</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FE57-46B0-B8DC-42766910F2ED}"/>
            </c:ext>
          </c:extLst>
        </c:ser>
        <c:dLbls>
          <c:showLegendKey val="0"/>
          <c:showVal val="0"/>
          <c:showCatName val="0"/>
          <c:showSerName val="0"/>
          <c:showPercent val="0"/>
          <c:showBubbleSize val="0"/>
        </c:dLbls>
        <c:smooth val="0"/>
        <c:axId val="80374239"/>
        <c:axId val="84772991"/>
      </c:lineChart>
      <c:dateAx>
        <c:axId val="80374239"/>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772991"/>
        <c:crosses val="autoZero"/>
        <c:auto val="1"/>
        <c:lblOffset val="100"/>
        <c:baseTimeUnit val="months"/>
      </c:dateAx>
      <c:valAx>
        <c:axId val="847729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3742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六厩１９８６年</a:t>
            </a:r>
            <a:endParaRPr lang="ja-JP" altLang="en-US"/>
          </a:p>
        </c:rich>
      </c:tx>
      <c:layout>
        <c:manualLayout>
          <c:xMode val="edge"/>
          <c:yMode val="edge"/>
          <c:x val="5.6290503162798509E-2"/>
          <c:y val="5.50000018044620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605342707940338E-2"/>
          <c:y val="2.51740493823507E-2"/>
          <c:w val="0.89576341214112565"/>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最高最低!$I$89:$I$100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最高最低!$J$89:$J$100</c:f>
              <c:numCache>
                <c:formatCode>General</c:formatCode>
                <c:ptCount val="12"/>
                <c:pt idx="0">
                  <c:v>-7.7</c:v>
                </c:pt>
                <c:pt idx="1">
                  <c:v>-8.1</c:v>
                </c:pt>
                <c:pt idx="2">
                  <c:v>-2.2000000000000002</c:v>
                </c:pt>
                <c:pt idx="3">
                  <c:v>4.3</c:v>
                </c:pt>
                <c:pt idx="4">
                  <c:v>9.9</c:v>
                </c:pt>
                <c:pt idx="5">
                  <c:v>14.9</c:v>
                </c:pt>
                <c:pt idx="6">
                  <c:v>18.8</c:v>
                </c:pt>
                <c:pt idx="7">
                  <c:v>19.8</c:v>
                </c:pt>
                <c:pt idx="8">
                  <c:v>15.5</c:v>
                </c:pt>
                <c:pt idx="9">
                  <c:v>7.1</c:v>
                </c:pt>
                <c:pt idx="10">
                  <c:v>2.4</c:v>
                </c:pt>
                <c:pt idx="11">
                  <c:v>-0.9</c:v>
                </c:pt>
              </c:numCache>
            </c:numRef>
          </c:val>
          <c:smooth val="0"/>
          <c:extLst>
            <c:ext xmlns:c16="http://schemas.microsoft.com/office/drawing/2014/chart" uri="{C3380CC4-5D6E-409C-BE32-E72D297353CC}">
              <c16:uniqueId val="{00000000-37E5-4268-AEF8-982DA1CC7C9F}"/>
            </c:ext>
          </c:extLst>
        </c:ser>
        <c:ser>
          <c:idx val="1"/>
          <c:order val="1"/>
          <c:spPr>
            <a:ln w="28575" cap="rnd">
              <a:solidFill>
                <a:schemeClr val="accent2"/>
              </a:solidFill>
              <a:round/>
            </a:ln>
            <a:effectLst/>
          </c:spPr>
          <c:marker>
            <c:symbol val="none"/>
          </c:marker>
          <c:cat>
            <c:numRef>
              <c:f>最高最低!$I$89:$I$100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最高最低!$K$89:$K$100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37E5-4268-AEF8-982DA1CC7C9F}"/>
            </c:ext>
          </c:extLst>
        </c:ser>
        <c:ser>
          <c:idx val="2"/>
          <c:order val="2"/>
          <c:spPr>
            <a:ln w="28575" cap="rnd">
              <a:solidFill>
                <a:schemeClr val="accent3"/>
              </a:solidFill>
              <a:round/>
            </a:ln>
            <a:effectLst/>
          </c:spPr>
          <c:marker>
            <c:symbol val="none"/>
          </c:marker>
          <c:cat>
            <c:numRef>
              <c:f>最高最低!$I$89:$I$100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最高最低!$L$89:$L$100</c:f>
              <c:numCache>
                <c:formatCode>General</c:formatCode>
                <c:ptCount val="12"/>
                <c:pt idx="0">
                  <c:v>-14.3</c:v>
                </c:pt>
                <c:pt idx="1">
                  <c:v>-15.3</c:v>
                </c:pt>
                <c:pt idx="2">
                  <c:v>-8.5</c:v>
                </c:pt>
                <c:pt idx="3">
                  <c:v>-3.3</c:v>
                </c:pt>
                <c:pt idx="4">
                  <c:v>2.2999999999999998</c:v>
                </c:pt>
                <c:pt idx="5">
                  <c:v>8.6</c:v>
                </c:pt>
                <c:pt idx="6">
                  <c:v>14.6</c:v>
                </c:pt>
                <c:pt idx="7">
                  <c:v>15.4</c:v>
                </c:pt>
                <c:pt idx="8">
                  <c:v>10.4</c:v>
                </c:pt>
                <c:pt idx="9">
                  <c:v>1.4</c:v>
                </c:pt>
                <c:pt idx="10">
                  <c:v>-3.5</c:v>
                </c:pt>
                <c:pt idx="11">
                  <c:v>-6.7</c:v>
                </c:pt>
              </c:numCache>
            </c:numRef>
          </c:val>
          <c:smooth val="0"/>
          <c:extLst>
            <c:ext xmlns:c16="http://schemas.microsoft.com/office/drawing/2014/chart" uri="{C3380CC4-5D6E-409C-BE32-E72D297353CC}">
              <c16:uniqueId val="{00000002-37E5-4268-AEF8-982DA1CC7C9F}"/>
            </c:ext>
          </c:extLst>
        </c:ser>
        <c:ser>
          <c:idx val="4"/>
          <c:order val="4"/>
          <c:spPr>
            <a:ln w="28575" cap="rnd">
              <a:solidFill>
                <a:schemeClr val="accent5"/>
              </a:solidFill>
              <a:round/>
            </a:ln>
            <a:effectLst/>
          </c:spPr>
          <c:marker>
            <c:symbol val="none"/>
          </c:marker>
          <c:cat>
            <c:numRef>
              <c:f>最高最低!$I$89:$I$100</c:f>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f>最高最低!$N$89:$N$100</c:f>
              <c:numCache>
                <c:formatCode>General</c:formatCode>
                <c:ptCount val="12"/>
                <c:pt idx="0">
                  <c:v>-2.8</c:v>
                </c:pt>
                <c:pt idx="1">
                  <c:v>-2.8</c:v>
                </c:pt>
                <c:pt idx="2">
                  <c:v>3.3</c:v>
                </c:pt>
                <c:pt idx="3">
                  <c:v>10.8</c:v>
                </c:pt>
                <c:pt idx="4">
                  <c:v>16.3</c:v>
                </c:pt>
                <c:pt idx="5">
                  <c:v>20.2</c:v>
                </c:pt>
                <c:pt idx="6">
                  <c:v>23.4</c:v>
                </c:pt>
                <c:pt idx="7">
                  <c:v>24.8</c:v>
                </c:pt>
                <c:pt idx="8">
                  <c:v>21.2</c:v>
                </c:pt>
                <c:pt idx="9">
                  <c:v>13.3</c:v>
                </c:pt>
                <c:pt idx="10">
                  <c:v>8.8000000000000007</c:v>
                </c:pt>
                <c:pt idx="11">
                  <c:v>4.2</c:v>
                </c:pt>
              </c:numCache>
            </c:numRef>
          </c:val>
          <c:smooth val="0"/>
          <c:extLst>
            <c:ext xmlns:c16="http://schemas.microsoft.com/office/drawing/2014/chart" uri="{C3380CC4-5D6E-409C-BE32-E72D297353CC}">
              <c16:uniqueId val="{00000004-37E5-4268-AEF8-982DA1CC7C9F}"/>
            </c:ext>
          </c:extLst>
        </c:ser>
        <c:dLbls>
          <c:showLegendKey val="0"/>
          <c:showVal val="0"/>
          <c:showCatName val="0"/>
          <c:showSerName val="0"/>
          <c:showPercent val="0"/>
          <c:showBubbleSize val="0"/>
        </c:dLbls>
        <c:smooth val="0"/>
        <c:axId val="1834897104"/>
        <c:axId val="177151420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最高最低!$I$89:$I$100</c15:sqref>
                        </c15:formulaRef>
                      </c:ext>
                    </c:extLst>
                    <c:numCache>
                      <c:formatCode>mmm\-yy</c:formatCode>
                      <c:ptCount val="12"/>
                      <c:pt idx="0">
                        <c:v>31413</c:v>
                      </c:pt>
                      <c:pt idx="1">
                        <c:v>31444</c:v>
                      </c:pt>
                      <c:pt idx="2">
                        <c:v>31472</c:v>
                      </c:pt>
                      <c:pt idx="3">
                        <c:v>31503</c:v>
                      </c:pt>
                      <c:pt idx="4">
                        <c:v>31533</c:v>
                      </c:pt>
                      <c:pt idx="5">
                        <c:v>31564</c:v>
                      </c:pt>
                      <c:pt idx="6">
                        <c:v>31594</c:v>
                      </c:pt>
                      <c:pt idx="7">
                        <c:v>31625</c:v>
                      </c:pt>
                      <c:pt idx="8">
                        <c:v>31656</c:v>
                      </c:pt>
                      <c:pt idx="9">
                        <c:v>31686</c:v>
                      </c:pt>
                      <c:pt idx="10">
                        <c:v>31717</c:v>
                      </c:pt>
                      <c:pt idx="11">
                        <c:v>31747</c:v>
                      </c:pt>
                    </c:numCache>
                  </c:numRef>
                </c:cat>
                <c:val>
                  <c:numRef>
                    <c:extLst>
                      <c:ext uri="{02D57815-91ED-43cb-92C2-25804820EDAC}">
                        <c15:formulaRef>
                          <c15:sqref>最高最低!$M$89:$M$100</c15:sqref>
                        </c15:formulaRef>
                      </c:ext>
                    </c:extLst>
                    <c:numCache>
                      <c:formatCode>General</c:formatCode>
                      <c:ptCount val="12"/>
                    </c:numCache>
                  </c:numRef>
                </c:val>
                <c:smooth val="0"/>
                <c:extLst>
                  <c:ext xmlns:c16="http://schemas.microsoft.com/office/drawing/2014/chart" uri="{C3380CC4-5D6E-409C-BE32-E72D297353CC}">
                    <c16:uniqueId val="{00000003-37E5-4268-AEF8-982DA1CC7C9F}"/>
                  </c:ext>
                </c:extLst>
              </c15:ser>
            </c15:filteredLineSeries>
          </c:ext>
        </c:extLst>
      </c:lineChart>
      <c:dateAx>
        <c:axId val="18348971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1514208"/>
        <c:crosses val="autoZero"/>
        <c:auto val="1"/>
        <c:lblOffset val="100"/>
        <c:baseTimeUnit val="months"/>
      </c:dateAx>
      <c:valAx>
        <c:axId val="1771514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348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六厩１９８７年</a:t>
            </a:r>
            <a:endParaRPr lang="ja-JP" altLang="en-US"/>
          </a:p>
        </c:rich>
      </c:tx>
      <c:layout>
        <c:manualLayout>
          <c:xMode val="edge"/>
          <c:yMode val="edge"/>
          <c:x val="7.0105923422271885E-2"/>
          <c:y val="2.7500000902231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最高最低!$I$101:$I$112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最高最低!$J$101:$J$112</c:f>
              <c:numCache>
                <c:formatCode>General</c:formatCode>
                <c:ptCount val="12"/>
                <c:pt idx="0">
                  <c:v>-4.5999999999999996</c:v>
                </c:pt>
                <c:pt idx="1">
                  <c:v>-4.4000000000000004</c:v>
                </c:pt>
                <c:pt idx="2">
                  <c:v>-0.6</c:v>
                </c:pt>
                <c:pt idx="3">
                  <c:v>5.3</c:v>
                </c:pt>
                <c:pt idx="4">
                  <c:v>10.6</c:v>
                </c:pt>
                <c:pt idx="5">
                  <c:v>15.5</c:v>
                </c:pt>
                <c:pt idx="6">
                  <c:v>19.399999999999999</c:v>
                </c:pt>
                <c:pt idx="7">
                  <c:v>20.100000000000001</c:v>
                </c:pt>
                <c:pt idx="8">
                  <c:v>15.9</c:v>
                </c:pt>
                <c:pt idx="9">
                  <c:v>10.3</c:v>
                </c:pt>
                <c:pt idx="10">
                  <c:v>3.8</c:v>
                </c:pt>
                <c:pt idx="11">
                  <c:v>-2.1</c:v>
                </c:pt>
              </c:numCache>
            </c:numRef>
          </c:val>
          <c:smooth val="0"/>
          <c:extLst>
            <c:ext xmlns:c16="http://schemas.microsoft.com/office/drawing/2014/chart" uri="{C3380CC4-5D6E-409C-BE32-E72D297353CC}">
              <c16:uniqueId val="{00000000-2630-4A12-9A61-D30792923679}"/>
            </c:ext>
          </c:extLst>
        </c:ser>
        <c:ser>
          <c:idx val="1"/>
          <c:order val="1"/>
          <c:spPr>
            <a:ln w="28575" cap="rnd">
              <a:solidFill>
                <a:schemeClr val="accent2"/>
              </a:solidFill>
              <a:round/>
            </a:ln>
            <a:effectLst/>
          </c:spPr>
          <c:marker>
            <c:symbol val="none"/>
          </c:marker>
          <c:cat>
            <c:numRef>
              <c:f>最高最低!$I$101:$I$112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最高最低!$K$101:$K$112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2630-4A12-9A61-D30792923679}"/>
            </c:ext>
          </c:extLst>
        </c:ser>
        <c:ser>
          <c:idx val="2"/>
          <c:order val="2"/>
          <c:spPr>
            <a:ln w="28575" cap="rnd">
              <a:solidFill>
                <a:schemeClr val="accent3"/>
              </a:solidFill>
              <a:round/>
            </a:ln>
            <a:effectLst/>
          </c:spPr>
          <c:marker>
            <c:symbol val="none"/>
          </c:marker>
          <c:cat>
            <c:numRef>
              <c:f>最高最低!$I$101:$I$112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最高最低!$L$101:$L$112</c:f>
              <c:numCache>
                <c:formatCode>General</c:formatCode>
                <c:ptCount val="12"/>
                <c:pt idx="0">
                  <c:v>-10.5</c:v>
                </c:pt>
                <c:pt idx="1">
                  <c:v>-10.6</c:v>
                </c:pt>
                <c:pt idx="2">
                  <c:v>-6.3</c:v>
                </c:pt>
                <c:pt idx="3">
                  <c:v>-2.5</c:v>
                </c:pt>
                <c:pt idx="4">
                  <c:v>3.3</c:v>
                </c:pt>
                <c:pt idx="5">
                  <c:v>9.3000000000000007</c:v>
                </c:pt>
                <c:pt idx="6">
                  <c:v>15</c:v>
                </c:pt>
                <c:pt idx="7">
                  <c:v>15.9</c:v>
                </c:pt>
                <c:pt idx="8">
                  <c:v>11.1</c:v>
                </c:pt>
                <c:pt idx="9">
                  <c:v>4.7</c:v>
                </c:pt>
                <c:pt idx="10">
                  <c:v>-1.6</c:v>
                </c:pt>
                <c:pt idx="11">
                  <c:v>-8.1</c:v>
                </c:pt>
              </c:numCache>
            </c:numRef>
          </c:val>
          <c:smooth val="0"/>
          <c:extLst>
            <c:ext xmlns:c16="http://schemas.microsoft.com/office/drawing/2014/chart" uri="{C3380CC4-5D6E-409C-BE32-E72D297353CC}">
              <c16:uniqueId val="{00000002-2630-4A12-9A61-D30792923679}"/>
            </c:ext>
          </c:extLst>
        </c:ser>
        <c:ser>
          <c:idx val="4"/>
          <c:order val="4"/>
          <c:spPr>
            <a:ln w="28575" cap="rnd">
              <a:solidFill>
                <a:schemeClr val="accent5"/>
              </a:solidFill>
              <a:round/>
            </a:ln>
            <a:effectLst/>
          </c:spPr>
          <c:marker>
            <c:symbol val="none"/>
          </c:marker>
          <c:cat>
            <c:numRef>
              <c:f>最高最低!$I$101:$I$112</c:f>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f>最高最低!$N$101:$N$112</c:f>
              <c:numCache>
                <c:formatCode>General</c:formatCode>
                <c:ptCount val="12"/>
                <c:pt idx="0">
                  <c:v>0.2</c:v>
                </c:pt>
                <c:pt idx="1">
                  <c:v>1.2</c:v>
                </c:pt>
                <c:pt idx="2">
                  <c:v>4.4000000000000004</c:v>
                </c:pt>
                <c:pt idx="3">
                  <c:v>12.7</c:v>
                </c:pt>
                <c:pt idx="4">
                  <c:v>17</c:v>
                </c:pt>
                <c:pt idx="5">
                  <c:v>21.5</c:v>
                </c:pt>
                <c:pt idx="6">
                  <c:v>23.9</c:v>
                </c:pt>
                <c:pt idx="7">
                  <c:v>24.9</c:v>
                </c:pt>
                <c:pt idx="8">
                  <c:v>21.2</c:v>
                </c:pt>
                <c:pt idx="9">
                  <c:v>16.600000000000001</c:v>
                </c:pt>
                <c:pt idx="10">
                  <c:v>9.6</c:v>
                </c:pt>
                <c:pt idx="11">
                  <c:v>4</c:v>
                </c:pt>
              </c:numCache>
            </c:numRef>
          </c:val>
          <c:smooth val="0"/>
          <c:extLst>
            <c:ext xmlns:c16="http://schemas.microsoft.com/office/drawing/2014/chart" uri="{C3380CC4-5D6E-409C-BE32-E72D297353CC}">
              <c16:uniqueId val="{00000004-2630-4A12-9A61-D30792923679}"/>
            </c:ext>
          </c:extLst>
        </c:ser>
        <c:dLbls>
          <c:showLegendKey val="0"/>
          <c:showVal val="0"/>
          <c:showCatName val="0"/>
          <c:showSerName val="0"/>
          <c:showPercent val="0"/>
          <c:showBubbleSize val="0"/>
        </c:dLbls>
        <c:smooth val="0"/>
        <c:axId val="1861571856"/>
        <c:axId val="177150076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最高最低!$I$101:$I$112</c15:sqref>
                        </c15:formulaRef>
                      </c:ext>
                    </c:extLst>
                    <c:numCache>
                      <c:formatCode>mmm\-yy</c:formatCode>
                      <c:ptCount val="12"/>
                      <c:pt idx="0">
                        <c:v>31778</c:v>
                      </c:pt>
                      <c:pt idx="1">
                        <c:v>31809</c:v>
                      </c:pt>
                      <c:pt idx="2">
                        <c:v>31837</c:v>
                      </c:pt>
                      <c:pt idx="3">
                        <c:v>31868</c:v>
                      </c:pt>
                      <c:pt idx="4">
                        <c:v>31898</c:v>
                      </c:pt>
                      <c:pt idx="5">
                        <c:v>31929</c:v>
                      </c:pt>
                      <c:pt idx="6">
                        <c:v>31959</c:v>
                      </c:pt>
                      <c:pt idx="7">
                        <c:v>31990</c:v>
                      </c:pt>
                      <c:pt idx="8">
                        <c:v>32021</c:v>
                      </c:pt>
                      <c:pt idx="9">
                        <c:v>32051</c:v>
                      </c:pt>
                      <c:pt idx="10">
                        <c:v>32082</c:v>
                      </c:pt>
                      <c:pt idx="11">
                        <c:v>32112</c:v>
                      </c:pt>
                    </c:numCache>
                  </c:numRef>
                </c:cat>
                <c:val>
                  <c:numRef>
                    <c:extLst>
                      <c:ext uri="{02D57815-91ED-43cb-92C2-25804820EDAC}">
                        <c15:formulaRef>
                          <c15:sqref>最高最低!$M$101:$M$112</c15:sqref>
                        </c15:formulaRef>
                      </c:ext>
                    </c:extLst>
                    <c:numCache>
                      <c:formatCode>General</c:formatCode>
                      <c:ptCount val="12"/>
                    </c:numCache>
                  </c:numRef>
                </c:val>
                <c:smooth val="0"/>
                <c:extLst>
                  <c:ext xmlns:c16="http://schemas.microsoft.com/office/drawing/2014/chart" uri="{C3380CC4-5D6E-409C-BE32-E72D297353CC}">
                    <c16:uniqueId val="{00000003-2630-4A12-9A61-D30792923679}"/>
                  </c:ext>
                </c:extLst>
              </c15:ser>
            </c15:filteredLineSeries>
          </c:ext>
        </c:extLst>
      </c:lineChart>
      <c:dateAx>
        <c:axId val="18615718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1500768"/>
        <c:crosses val="autoZero"/>
        <c:auto val="1"/>
        <c:lblOffset val="100"/>
        <c:baseTimeUnit val="months"/>
      </c:dateAx>
      <c:valAx>
        <c:axId val="1771500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157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六厩１９８８年</a:t>
            </a:r>
            <a:endParaRPr lang="ja-JP" altLang="en-US"/>
          </a:p>
        </c:rich>
      </c:tx>
      <c:layout>
        <c:manualLayout>
          <c:xMode val="edge"/>
          <c:yMode val="edge"/>
          <c:x val="0.10050029970116911"/>
          <c:y val="2.7500000902231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3443487317699714"/>
        </c:manualLayout>
      </c:layout>
      <c:lineChart>
        <c:grouping val="standard"/>
        <c:varyColors val="0"/>
        <c:ser>
          <c:idx val="0"/>
          <c:order val="0"/>
          <c:spPr>
            <a:ln w="28575" cap="rnd">
              <a:solidFill>
                <a:schemeClr val="accent1"/>
              </a:solidFill>
              <a:round/>
            </a:ln>
            <a:effectLst/>
          </c:spPr>
          <c:marker>
            <c:symbol val="none"/>
          </c:marker>
          <c:cat>
            <c:numRef>
              <c:f>最高最低!$I$113:$I$124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最高最低!$J$113:$J$124</c:f>
              <c:numCache>
                <c:formatCode>General</c:formatCode>
                <c:ptCount val="12"/>
                <c:pt idx="0">
                  <c:v>-3.5</c:v>
                </c:pt>
                <c:pt idx="1">
                  <c:v>-5.9</c:v>
                </c:pt>
                <c:pt idx="2">
                  <c:v>-1.4</c:v>
                </c:pt>
                <c:pt idx="3">
                  <c:v>4.5</c:v>
                </c:pt>
                <c:pt idx="4">
                  <c:v>9.8000000000000007</c:v>
                </c:pt>
                <c:pt idx="5">
                  <c:v>15.2</c:v>
                </c:pt>
                <c:pt idx="6">
                  <c:v>18.7</c:v>
                </c:pt>
                <c:pt idx="7">
                  <c:v>20.399999999999999</c:v>
                </c:pt>
                <c:pt idx="8">
                  <c:v>16.7</c:v>
                </c:pt>
                <c:pt idx="9">
                  <c:v>7.6</c:v>
                </c:pt>
                <c:pt idx="10">
                  <c:v>0.2</c:v>
                </c:pt>
                <c:pt idx="11">
                  <c:v>-4.5999999999999996</c:v>
                </c:pt>
              </c:numCache>
            </c:numRef>
          </c:val>
          <c:smooth val="0"/>
          <c:extLst>
            <c:ext xmlns:c16="http://schemas.microsoft.com/office/drawing/2014/chart" uri="{C3380CC4-5D6E-409C-BE32-E72D297353CC}">
              <c16:uniqueId val="{00000000-0E06-491C-8331-D5F6E3467281}"/>
            </c:ext>
          </c:extLst>
        </c:ser>
        <c:ser>
          <c:idx val="1"/>
          <c:order val="1"/>
          <c:spPr>
            <a:ln w="28575" cap="rnd">
              <a:solidFill>
                <a:schemeClr val="accent2"/>
              </a:solidFill>
              <a:round/>
            </a:ln>
            <a:effectLst/>
          </c:spPr>
          <c:marker>
            <c:symbol val="none"/>
          </c:marker>
          <c:cat>
            <c:numRef>
              <c:f>最高最低!$I$113:$I$124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最高最低!$K$113:$K$124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0E06-491C-8331-D5F6E3467281}"/>
            </c:ext>
          </c:extLst>
        </c:ser>
        <c:ser>
          <c:idx val="2"/>
          <c:order val="2"/>
          <c:spPr>
            <a:ln w="28575" cap="rnd">
              <a:solidFill>
                <a:schemeClr val="accent3"/>
              </a:solidFill>
              <a:round/>
            </a:ln>
            <a:effectLst/>
          </c:spPr>
          <c:marker>
            <c:symbol val="none"/>
          </c:marker>
          <c:cat>
            <c:numRef>
              <c:f>最高最低!$I$113:$I$124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最高最低!$L$113:$L$124</c:f>
              <c:numCache>
                <c:formatCode>General</c:formatCode>
                <c:ptCount val="12"/>
                <c:pt idx="0">
                  <c:v>-9.1999999999999993</c:v>
                </c:pt>
                <c:pt idx="1">
                  <c:v>-11</c:v>
                </c:pt>
                <c:pt idx="2">
                  <c:v>-6.8</c:v>
                </c:pt>
                <c:pt idx="3">
                  <c:v>-2.2000000000000002</c:v>
                </c:pt>
                <c:pt idx="4">
                  <c:v>2.5</c:v>
                </c:pt>
                <c:pt idx="5">
                  <c:v>9.4</c:v>
                </c:pt>
                <c:pt idx="6">
                  <c:v>14.9</c:v>
                </c:pt>
                <c:pt idx="7">
                  <c:v>16.5</c:v>
                </c:pt>
                <c:pt idx="8">
                  <c:v>12.5</c:v>
                </c:pt>
                <c:pt idx="9">
                  <c:v>2.2000000000000002</c:v>
                </c:pt>
                <c:pt idx="10">
                  <c:v>-5</c:v>
                </c:pt>
                <c:pt idx="11">
                  <c:v>-10.8</c:v>
                </c:pt>
              </c:numCache>
            </c:numRef>
          </c:val>
          <c:smooth val="0"/>
          <c:extLst>
            <c:ext xmlns:c16="http://schemas.microsoft.com/office/drawing/2014/chart" uri="{C3380CC4-5D6E-409C-BE32-E72D297353CC}">
              <c16:uniqueId val="{00000002-0E06-491C-8331-D5F6E3467281}"/>
            </c:ext>
          </c:extLst>
        </c:ser>
        <c:ser>
          <c:idx val="4"/>
          <c:order val="4"/>
          <c:spPr>
            <a:ln w="28575" cap="rnd">
              <a:solidFill>
                <a:schemeClr val="accent5"/>
              </a:solidFill>
              <a:round/>
            </a:ln>
            <a:effectLst/>
          </c:spPr>
          <c:marker>
            <c:symbol val="none"/>
          </c:marker>
          <c:cat>
            <c:numRef>
              <c:f>最高最低!$I$113:$I$124</c:f>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f>最高最低!$N$113:$N$124</c:f>
              <c:numCache>
                <c:formatCode>General</c:formatCode>
                <c:ptCount val="12"/>
                <c:pt idx="0">
                  <c:v>1.5</c:v>
                </c:pt>
                <c:pt idx="1">
                  <c:v>-1.6</c:v>
                </c:pt>
                <c:pt idx="2">
                  <c:v>2.9</c:v>
                </c:pt>
                <c:pt idx="3">
                  <c:v>10.5</c:v>
                </c:pt>
                <c:pt idx="4">
                  <c:v>16.100000000000001</c:v>
                </c:pt>
                <c:pt idx="5">
                  <c:v>20.399999999999999</c:v>
                </c:pt>
                <c:pt idx="6">
                  <c:v>22.7</c:v>
                </c:pt>
                <c:pt idx="7">
                  <c:v>25.4</c:v>
                </c:pt>
                <c:pt idx="8">
                  <c:v>21.2</c:v>
                </c:pt>
                <c:pt idx="9">
                  <c:v>13.2</c:v>
                </c:pt>
                <c:pt idx="10">
                  <c:v>5.6</c:v>
                </c:pt>
                <c:pt idx="11">
                  <c:v>1.6</c:v>
                </c:pt>
              </c:numCache>
            </c:numRef>
          </c:val>
          <c:smooth val="0"/>
          <c:extLst>
            <c:ext xmlns:c16="http://schemas.microsoft.com/office/drawing/2014/chart" uri="{C3380CC4-5D6E-409C-BE32-E72D297353CC}">
              <c16:uniqueId val="{00000004-0E06-491C-8331-D5F6E3467281}"/>
            </c:ext>
          </c:extLst>
        </c:ser>
        <c:dLbls>
          <c:showLegendKey val="0"/>
          <c:showVal val="0"/>
          <c:showCatName val="0"/>
          <c:showSerName val="0"/>
          <c:showPercent val="0"/>
          <c:showBubbleSize val="0"/>
        </c:dLbls>
        <c:smooth val="0"/>
        <c:axId val="1863631632"/>
        <c:axId val="177149692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最高最低!$I$113:$I$124</c15:sqref>
                        </c15:formulaRef>
                      </c:ext>
                    </c:extLst>
                    <c:numCache>
                      <c:formatCode>mmm\-yy</c:formatCode>
                      <c:ptCount val="12"/>
                      <c:pt idx="0">
                        <c:v>32143</c:v>
                      </c:pt>
                      <c:pt idx="1">
                        <c:v>32174</c:v>
                      </c:pt>
                      <c:pt idx="2">
                        <c:v>32203</c:v>
                      </c:pt>
                      <c:pt idx="3">
                        <c:v>32234</c:v>
                      </c:pt>
                      <c:pt idx="4">
                        <c:v>32264</c:v>
                      </c:pt>
                      <c:pt idx="5">
                        <c:v>32295</c:v>
                      </c:pt>
                      <c:pt idx="6">
                        <c:v>32325</c:v>
                      </c:pt>
                      <c:pt idx="7">
                        <c:v>32356</c:v>
                      </c:pt>
                      <c:pt idx="8">
                        <c:v>32387</c:v>
                      </c:pt>
                      <c:pt idx="9">
                        <c:v>32417</c:v>
                      </c:pt>
                      <c:pt idx="10">
                        <c:v>32448</c:v>
                      </c:pt>
                      <c:pt idx="11">
                        <c:v>32478</c:v>
                      </c:pt>
                    </c:numCache>
                  </c:numRef>
                </c:cat>
                <c:val>
                  <c:numRef>
                    <c:extLst>
                      <c:ext uri="{02D57815-91ED-43cb-92C2-25804820EDAC}">
                        <c15:formulaRef>
                          <c15:sqref>最高最低!$M$113:$M$124</c15:sqref>
                        </c15:formulaRef>
                      </c:ext>
                    </c:extLst>
                    <c:numCache>
                      <c:formatCode>General</c:formatCode>
                      <c:ptCount val="12"/>
                    </c:numCache>
                  </c:numRef>
                </c:val>
                <c:smooth val="0"/>
                <c:extLst>
                  <c:ext xmlns:c16="http://schemas.microsoft.com/office/drawing/2014/chart" uri="{C3380CC4-5D6E-409C-BE32-E72D297353CC}">
                    <c16:uniqueId val="{00000003-0E06-491C-8331-D5F6E3467281}"/>
                  </c:ext>
                </c:extLst>
              </c15:ser>
            </c15:filteredLineSeries>
          </c:ext>
        </c:extLst>
      </c:lineChart>
      <c:dateAx>
        <c:axId val="18636316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1496928"/>
        <c:crosses val="autoZero"/>
        <c:auto val="1"/>
        <c:lblOffset val="100"/>
        <c:baseTimeUnit val="months"/>
      </c:dateAx>
      <c:valAx>
        <c:axId val="1771496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363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六厩１９８９年</a:t>
            </a:r>
            <a:endParaRPr lang="ja-JP" altLang="en-US"/>
          </a:p>
        </c:rich>
      </c:tx>
      <c:layout>
        <c:manualLayout>
          <c:xMode val="edge"/>
          <c:yMode val="edge"/>
          <c:x val="9.2210924352378959E-2"/>
          <c:y val="2.7500000902231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4818487362811266"/>
        </c:manualLayout>
      </c:layout>
      <c:lineChart>
        <c:grouping val="standard"/>
        <c:varyColors val="0"/>
        <c:ser>
          <c:idx val="0"/>
          <c:order val="0"/>
          <c:spPr>
            <a:ln w="28575" cap="rnd">
              <a:solidFill>
                <a:schemeClr val="accent1"/>
              </a:solidFill>
              <a:round/>
            </a:ln>
            <a:effectLst/>
          </c:spPr>
          <c:marker>
            <c:symbol val="none"/>
          </c:marker>
          <c:cat>
            <c:numRef>
              <c:f>最高最低!$I$125:$I$136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最高最低!$J$125:$J$136</c:f>
              <c:numCache>
                <c:formatCode>General</c:formatCode>
                <c:ptCount val="12"/>
                <c:pt idx="0">
                  <c:v>-2.2000000000000002</c:v>
                </c:pt>
                <c:pt idx="1">
                  <c:v>-2.2000000000000002</c:v>
                </c:pt>
                <c:pt idx="2">
                  <c:v>-0.1</c:v>
                </c:pt>
                <c:pt idx="3">
                  <c:v>5.8</c:v>
                </c:pt>
                <c:pt idx="4">
                  <c:v>10.1</c:v>
                </c:pt>
                <c:pt idx="5">
                  <c:v>14.6</c:v>
                </c:pt>
                <c:pt idx="6">
                  <c:v>18.5</c:v>
                </c:pt>
                <c:pt idx="7">
                  <c:v>19.3</c:v>
                </c:pt>
                <c:pt idx="8">
                  <c:v>16.7</c:v>
                </c:pt>
                <c:pt idx="9">
                  <c:v>8.1999999999999993</c:v>
                </c:pt>
                <c:pt idx="10">
                  <c:v>4</c:v>
                </c:pt>
                <c:pt idx="11">
                  <c:v>-2.5</c:v>
                </c:pt>
              </c:numCache>
            </c:numRef>
          </c:val>
          <c:smooth val="0"/>
          <c:extLst>
            <c:ext xmlns:c16="http://schemas.microsoft.com/office/drawing/2014/chart" uri="{C3380CC4-5D6E-409C-BE32-E72D297353CC}">
              <c16:uniqueId val="{00000000-3ED7-4A90-9ACB-0B38064023B5}"/>
            </c:ext>
          </c:extLst>
        </c:ser>
        <c:ser>
          <c:idx val="1"/>
          <c:order val="1"/>
          <c:spPr>
            <a:ln w="28575" cap="rnd">
              <a:solidFill>
                <a:schemeClr val="accent2"/>
              </a:solidFill>
              <a:round/>
            </a:ln>
            <a:effectLst/>
          </c:spPr>
          <c:marker>
            <c:symbol val="none"/>
          </c:marker>
          <c:cat>
            <c:numRef>
              <c:f>最高最低!$I$125:$I$136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最高最低!$K$125:$K$136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3ED7-4A90-9ACB-0B38064023B5}"/>
            </c:ext>
          </c:extLst>
        </c:ser>
        <c:ser>
          <c:idx val="2"/>
          <c:order val="2"/>
          <c:spPr>
            <a:ln w="28575" cap="rnd">
              <a:solidFill>
                <a:schemeClr val="accent3"/>
              </a:solidFill>
              <a:round/>
            </a:ln>
            <a:effectLst/>
          </c:spPr>
          <c:marker>
            <c:symbol val="none"/>
          </c:marker>
          <c:cat>
            <c:numRef>
              <c:f>最高最低!$I$125:$I$136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最高最低!$L$125:$L$136</c:f>
              <c:numCache>
                <c:formatCode>General</c:formatCode>
                <c:ptCount val="12"/>
                <c:pt idx="0">
                  <c:v>-7</c:v>
                </c:pt>
                <c:pt idx="1">
                  <c:v>-7.3</c:v>
                </c:pt>
                <c:pt idx="2">
                  <c:v>-5.0999999999999996</c:v>
                </c:pt>
                <c:pt idx="3">
                  <c:v>-1.3</c:v>
                </c:pt>
                <c:pt idx="4">
                  <c:v>3.1</c:v>
                </c:pt>
                <c:pt idx="5">
                  <c:v>9.1</c:v>
                </c:pt>
                <c:pt idx="6">
                  <c:v>13.9</c:v>
                </c:pt>
                <c:pt idx="7">
                  <c:v>14.7</c:v>
                </c:pt>
                <c:pt idx="8">
                  <c:v>12.9</c:v>
                </c:pt>
                <c:pt idx="9">
                  <c:v>2.5</c:v>
                </c:pt>
                <c:pt idx="10">
                  <c:v>-1</c:v>
                </c:pt>
                <c:pt idx="11">
                  <c:v>-8.1999999999999993</c:v>
                </c:pt>
              </c:numCache>
            </c:numRef>
          </c:val>
          <c:smooth val="0"/>
          <c:extLst>
            <c:ext xmlns:c16="http://schemas.microsoft.com/office/drawing/2014/chart" uri="{C3380CC4-5D6E-409C-BE32-E72D297353CC}">
              <c16:uniqueId val="{00000002-3ED7-4A90-9ACB-0B38064023B5}"/>
            </c:ext>
          </c:extLst>
        </c:ser>
        <c:ser>
          <c:idx val="4"/>
          <c:order val="4"/>
          <c:spPr>
            <a:ln w="28575" cap="rnd">
              <a:solidFill>
                <a:schemeClr val="accent5"/>
              </a:solidFill>
              <a:round/>
            </a:ln>
            <a:effectLst/>
          </c:spPr>
          <c:marker>
            <c:symbol val="none"/>
          </c:marker>
          <c:cat>
            <c:numRef>
              <c:f>最高最低!$I$125:$I$136</c:f>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f>最高最低!$N$125:$N$136</c:f>
              <c:numCache>
                <c:formatCode>General</c:formatCode>
                <c:ptCount val="12"/>
                <c:pt idx="0">
                  <c:v>2.2999999999999998</c:v>
                </c:pt>
                <c:pt idx="1">
                  <c:v>2.1</c:v>
                </c:pt>
                <c:pt idx="2">
                  <c:v>4.5</c:v>
                </c:pt>
                <c:pt idx="3">
                  <c:v>12.3</c:v>
                </c:pt>
                <c:pt idx="4">
                  <c:v>16.100000000000001</c:v>
                </c:pt>
                <c:pt idx="5">
                  <c:v>19.5</c:v>
                </c:pt>
                <c:pt idx="6">
                  <c:v>23</c:v>
                </c:pt>
                <c:pt idx="7">
                  <c:v>24.5</c:v>
                </c:pt>
                <c:pt idx="8">
                  <c:v>20.6</c:v>
                </c:pt>
                <c:pt idx="9">
                  <c:v>14.3</c:v>
                </c:pt>
                <c:pt idx="10">
                  <c:v>9.6</c:v>
                </c:pt>
                <c:pt idx="11">
                  <c:v>2.2999999999999998</c:v>
                </c:pt>
              </c:numCache>
            </c:numRef>
          </c:val>
          <c:smooth val="0"/>
          <c:extLst>
            <c:ext xmlns:c16="http://schemas.microsoft.com/office/drawing/2014/chart" uri="{C3380CC4-5D6E-409C-BE32-E72D297353CC}">
              <c16:uniqueId val="{00000004-3ED7-4A90-9ACB-0B38064023B5}"/>
            </c:ext>
          </c:extLst>
        </c:ser>
        <c:dLbls>
          <c:showLegendKey val="0"/>
          <c:showVal val="0"/>
          <c:showCatName val="0"/>
          <c:showSerName val="0"/>
          <c:showPercent val="0"/>
          <c:showBubbleSize val="0"/>
        </c:dLbls>
        <c:smooth val="0"/>
        <c:axId val="1862845888"/>
        <c:axId val="182887553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最高最低!$I$125:$I$136</c15:sqref>
                        </c15:formulaRef>
                      </c:ext>
                    </c:extLst>
                    <c:numCache>
                      <c:formatCode>mmm\-yy</c:formatCode>
                      <c:ptCount val="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numCache>
                  </c:numRef>
                </c:cat>
                <c:val>
                  <c:numRef>
                    <c:extLst>
                      <c:ext uri="{02D57815-91ED-43cb-92C2-25804820EDAC}">
                        <c15:formulaRef>
                          <c15:sqref>最高最低!$M$125:$M$136</c15:sqref>
                        </c15:formulaRef>
                      </c:ext>
                    </c:extLst>
                    <c:numCache>
                      <c:formatCode>General</c:formatCode>
                      <c:ptCount val="12"/>
                    </c:numCache>
                  </c:numRef>
                </c:val>
                <c:smooth val="0"/>
                <c:extLst>
                  <c:ext xmlns:c16="http://schemas.microsoft.com/office/drawing/2014/chart" uri="{C3380CC4-5D6E-409C-BE32-E72D297353CC}">
                    <c16:uniqueId val="{00000003-3ED7-4A90-9ACB-0B38064023B5}"/>
                  </c:ext>
                </c:extLst>
              </c15:ser>
            </c15:filteredLineSeries>
          </c:ext>
        </c:extLst>
      </c:lineChart>
      <c:dateAx>
        <c:axId val="18628458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75536"/>
        <c:crosses val="autoZero"/>
        <c:auto val="1"/>
        <c:lblOffset val="100"/>
        <c:baseTimeUnit val="months"/>
      </c:dateAx>
      <c:valAx>
        <c:axId val="1828875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284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六厩１９９０年</a:t>
            </a:r>
            <a:endParaRPr lang="ja-JP" altLang="en-US"/>
          </a:p>
        </c:rich>
      </c:tx>
      <c:layout>
        <c:manualLayout>
          <c:xMode val="edge"/>
          <c:yMode val="edge"/>
          <c:x val="8.1158423887325429E-2"/>
          <c:y val="8.08471114591245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最高最低!$I$137:$I$148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最高最低!$J$137:$J$148</c:f>
              <c:numCache>
                <c:formatCode>General</c:formatCode>
                <c:ptCount val="12"/>
                <c:pt idx="0">
                  <c:v>-5.3</c:v>
                </c:pt>
                <c:pt idx="1">
                  <c:v>-0.3</c:v>
                </c:pt>
                <c:pt idx="2">
                  <c:v>0.6</c:v>
                </c:pt>
                <c:pt idx="3">
                  <c:v>5.5</c:v>
                </c:pt>
                <c:pt idx="4">
                  <c:v>10.5</c:v>
                </c:pt>
                <c:pt idx="5">
                  <c:v>16.3</c:v>
                </c:pt>
                <c:pt idx="6">
                  <c:v>19.7</c:v>
                </c:pt>
                <c:pt idx="7">
                  <c:v>20.6</c:v>
                </c:pt>
                <c:pt idx="8">
                  <c:v>17</c:v>
                </c:pt>
                <c:pt idx="9">
                  <c:v>9.6999999999999993</c:v>
                </c:pt>
                <c:pt idx="10">
                  <c:v>4.8</c:v>
                </c:pt>
                <c:pt idx="11">
                  <c:v>-1.4</c:v>
                </c:pt>
              </c:numCache>
            </c:numRef>
          </c:val>
          <c:smooth val="0"/>
          <c:extLst>
            <c:ext xmlns:c16="http://schemas.microsoft.com/office/drawing/2014/chart" uri="{C3380CC4-5D6E-409C-BE32-E72D297353CC}">
              <c16:uniqueId val="{00000000-6107-4DA7-905E-C91E75487CF2}"/>
            </c:ext>
          </c:extLst>
        </c:ser>
        <c:ser>
          <c:idx val="1"/>
          <c:order val="1"/>
          <c:spPr>
            <a:ln w="28575" cap="rnd">
              <a:solidFill>
                <a:schemeClr val="accent2"/>
              </a:solidFill>
              <a:round/>
            </a:ln>
            <a:effectLst/>
          </c:spPr>
          <c:marker>
            <c:symbol val="none"/>
          </c:marker>
          <c:cat>
            <c:numRef>
              <c:f>最高最低!$I$137:$I$148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最高最低!$K$137:$K$148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6107-4DA7-905E-C91E75487CF2}"/>
            </c:ext>
          </c:extLst>
        </c:ser>
        <c:ser>
          <c:idx val="2"/>
          <c:order val="2"/>
          <c:spPr>
            <a:ln w="28575" cap="rnd">
              <a:solidFill>
                <a:schemeClr val="accent3"/>
              </a:solidFill>
              <a:round/>
            </a:ln>
            <a:effectLst/>
          </c:spPr>
          <c:marker>
            <c:symbol val="none"/>
          </c:marker>
          <c:cat>
            <c:numRef>
              <c:f>最高最低!$I$137:$I$148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最高最低!$L$137:$L$148</c:f>
              <c:numCache>
                <c:formatCode>General</c:formatCode>
                <c:ptCount val="12"/>
                <c:pt idx="0">
                  <c:v>-10.8</c:v>
                </c:pt>
                <c:pt idx="1">
                  <c:v>-4.9000000000000004</c:v>
                </c:pt>
                <c:pt idx="2">
                  <c:v>-4.7</c:v>
                </c:pt>
                <c:pt idx="3">
                  <c:v>-1.3</c:v>
                </c:pt>
                <c:pt idx="4">
                  <c:v>3.3</c:v>
                </c:pt>
                <c:pt idx="5">
                  <c:v>10.3</c:v>
                </c:pt>
                <c:pt idx="6">
                  <c:v>15</c:v>
                </c:pt>
                <c:pt idx="7">
                  <c:v>15.9</c:v>
                </c:pt>
                <c:pt idx="8">
                  <c:v>13.1</c:v>
                </c:pt>
                <c:pt idx="9">
                  <c:v>4.7</c:v>
                </c:pt>
                <c:pt idx="10">
                  <c:v>-0.9</c:v>
                </c:pt>
                <c:pt idx="11">
                  <c:v>-6.4</c:v>
                </c:pt>
              </c:numCache>
            </c:numRef>
          </c:val>
          <c:smooth val="0"/>
          <c:extLst>
            <c:ext xmlns:c16="http://schemas.microsoft.com/office/drawing/2014/chart" uri="{C3380CC4-5D6E-409C-BE32-E72D297353CC}">
              <c16:uniqueId val="{00000002-6107-4DA7-905E-C91E75487CF2}"/>
            </c:ext>
          </c:extLst>
        </c:ser>
        <c:ser>
          <c:idx val="4"/>
          <c:order val="4"/>
          <c:spPr>
            <a:ln w="28575" cap="rnd">
              <a:solidFill>
                <a:schemeClr val="accent5"/>
              </a:solidFill>
              <a:round/>
            </a:ln>
            <a:effectLst/>
          </c:spPr>
          <c:marker>
            <c:symbol val="none"/>
          </c:marker>
          <c:cat>
            <c:numRef>
              <c:f>最高最低!$I$137:$I$148</c:f>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f>最高最低!$N$137:$N$148</c:f>
              <c:numCache>
                <c:formatCode>General</c:formatCode>
                <c:ptCount val="12"/>
                <c:pt idx="0">
                  <c:v>-0.8</c:v>
                </c:pt>
                <c:pt idx="1">
                  <c:v>3.9</c:v>
                </c:pt>
                <c:pt idx="2">
                  <c:v>6</c:v>
                </c:pt>
                <c:pt idx="3">
                  <c:v>11.3</c:v>
                </c:pt>
                <c:pt idx="4">
                  <c:v>17</c:v>
                </c:pt>
                <c:pt idx="5">
                  <c:v>21.7</c:v>
                </c:pt>
                <c:pt idx="6">
                  <c:v>24.4</c:v>
                </c:pt>
                <c:pt idx="7">
                  <c:v>26</c:v>
                </c:pt>
                <c:pt idx="8">
                  <c:v>21</c:v>
                </c:pt>
                <c:pt idx="9">
                  <c:v>15</c:v>
                </c:pt>
                <c:pt idx="10">
                  <c:v>11.9</c:v>
                </c:pt>
                <c:pt idx="11">
                  <c:v>3.7</c:v>
                </c:pt>
              </c:numCache>
            </c:numRef>
          </c:val>
          <c:smooth val="0"/>
          <c:extLst>
            <c:ext xmlns:c16="http://schemas.microsoft.com/office/drawing/2014/chart" uri="{C3380CC4-5D6E-409C-BE32-E72D297353CC}">
              <c16:uniqueId val="{00000004-6107-4DA7-905E-C91E75487CF2}"/>
            </c:ext>
          </c:extLst>
        </c:ser>
        <c:dLbls>
          <c:showLegendKey val="0"/>
          <c:showVal val="0"/>
          <c:showCatName val="0"/>
          <c:showSerName val="0"/>
          <c:showPercent val="0"/>
          <c:showBubbleSize val="0"/>
        </c:dLbls>
        <c:smooth val="0"/>
        <c:axId val="1670780256"/>
        <c:axId val="177151132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最高最低!$I$137:$I$148</c15:sqref>
                        </c15:formulaRef>
                      </c:ext>
                    </c:extLst>
                    <c:numCache>
                      <c:formatCode>mmm\-yy</c:formatCode>
                      <c:ptCount val="12"/>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numCache>
                  </c:numRef>
                </c:cat>
                <c:val>
                  <c:numRef>
                    <c:extLst>
                      <c:ext uri="{02D57815-91ED-43cb-92C2-25804820EDAC}">
                        <c15:formulaRef>
                          <c15:sqref>最高最低!$M$137:$M$148</c15:sqref>
                        </c15:formulaRef>
                      </c:ext>
                    </c:extLst>
                    <c:numCache>
                      <c:formatCode>General</c:formatCode>
                      <c:ptCount val="12"/>
                    </c:numCache>
                  </c:numRef>
                </c:val>
                <c:smooth val="0"/>
                <c:extLst>
                  <c:ext xmlns:c16="http://schemas.microsoft.com/office/drawing/2014/chart" uri="{C3380CC4-5D6E-409C-BE32-E72D297353CC}">
                    <c16:uniqueId val="{00000003-6107-4DA7-905E-C91E75487CF2}"/>
                  </c:ext>
                </c:extLst>
              </c15:ser>
            </c15:filteredLineSeries>
          </c:ext>
        </c:extLst>
      </c:lineChart>
      <c:dateAx>
        <c:axId val="167078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1511328"/>
        <c:crosses val="autoZero"/>
        <c:auto val="1"/>
        <c:lblOffset val="100"/>
        <c:baseTimeUnit val="months"/>
      </c:dateAx>
      <c:valAx>
        <c:axId val="1771511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7078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六厩１９９１年</a:t>
            </a:r>
            <a:endParaRPr lang="ja-JP" altLang="en-US"/>
          </a:p>
        </c:rich>
      </c:tx>
      <c:layout>
        <c:manualLayout>
          <c:xMode val="edge"/>
          <c:yMode val="edge"/>
          <c:x val="9.4974049468642352E-2"/>
          <c:y val="6.01092853069083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4818487362811266"/>
        </c:manualLayout>
      </c:layout>
      <c:lineChart>
        <c:grouping val="standard"/>
        <c:varyColors val="0"/>
        <c:ser>
          <c:idx val="0"/>
          <c:order val="0"/>
          <c:spPr>
            <a:ln w="28575" cap="rnd">
              <a:solidFill>
                <a:schemeClr val="accent1"/>
              </a:solidFill>
              <a:round/>
            </a:ln>
            <a:effectLst/>
          </c:spPr>
          <c:marker>
            <c:symbol val="none"/>
          </c:marker>
          <c:cat>
            <c:numRef>
              <c:f>最高最低!$I$149:$I$160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最高最低!$J$149:$J$160</c:f>
              <c:numCache>
                <c:formatCode>General</c:formatCode>
                <c:ptCount val="12"/>
                <c:pt idx="0">
                  <c:v>-4.7</c:v>
                </c:pt>
                <c:pt idx="1">
                  <c:v>-5.9</c:v>
                </c:pt>
                <c:pt idx="2">
                  <c:v>0</c:v>
                </c:pt>
                <c:pt idx="3">
                  <c:v>5.9</c:v>
                </c:pt>
                <c:pt idx="4">
                  <c:v>10.4</c:v>
                </c:pt>
                <c:pt idx="5">
                  <c:v>16.8</c:v>
                </c:pt>
                <c:pt idx="6">
                  <c:v>19.2</c:v>
                </c:pt>
                <c:pt idx="7">
                  <c:v>19.8</c:v>
                </c:pt>
                <c:pt idx="8">
                  <c:v>17</c:v>
                </c:pt>
                <c:pt idx="9">
                  <c:v>10.3</c:v>
                </c:pt>
                <c:pt idx="10">
                  <c:v>2.9</c:v>
                </c:pt>
                <c:pt idx="11">
                  <c:v>-0.5</c:v>
                </c:pt>
              </c:numCache>
            </c:numRef>
          </c:val>
          <c:smooth val="0"/>
          <c:extLst>
            <c:ext xmlns:c16="http://schemas.microsoft.com/office/drawing/2014/chart" uri="{C3380CC4-5D6E-409C-BE32-E72D297353CC}">
              <c16:uniqueId val="{00000000-4D90-4D84-BDD0-26AEE47FAA45}"/>
            </c:ext>
          </c:extLst>
        </c:ser>
        <c:ser>
          <c:idx val="1"/>
          <c:order val="1"/>
          <c:spPr>
            <a:ln w="28575" cap="rnd">
              <a:solidFill>
                <a:schemeClr val="accent2"/>
              </a:solidFill>
              <a:round/>
            </a:ln>
            <a:effectLst/>
          </c:spPr>
          <c:marker>
            <c:symbol val="none"/>
          </c:marker>
          <c:cat>
            <c:numRef>
              <c:f>最高最低!$I$149:$I$160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最高最低!$K$149:$K$160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4D90-4D84-BDD0-26AEE47FAA45}"/>
            </c:ext>
          </c:extLst>
        </c:ser>
        <c:ser>
          <c:idx val="2"/>
          <c:order val="2"/>
          <c:spPr>
            <a:ln w="28575" cap="rnd">
              <a:solidFill>
                <a:schemeClr val="accent3"/>
              </a:solidFill>
              <a:round/>
            </a:ln>
            <a:effectLst/>
          </c:spPr>
          <c:marker>
            <c:symbol val="none"/>
          </c:marker>
          <c:cat>
            <c:numRef>
              <c:f>最高最低!$I$149:$I$160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最高最低!$L$149:$L$160</c:f>
              <c:numCache>
                <c:formatCode>General</c:formatCode>
                <c:ptCount val="12"/>
                <c:pt idx="0">
                  <c:v>-9.4</c:v>
                </c:pt>
                <c:pt idx="1">
                  <c:v>-12.8</c:v>
                </c:pt>
                <c:pt idx="2">
                  <c:v>-4.2</c:v>
                </c:pt>
                <c:pt idx="3">
                  <c:v>-0.7</c:v>
                </c:pt>
                <c:pt idx="4">
                  <c:v>4</c:v>
                </c:pt>
                <c:pt idx="5">
                  <c:v>11.8</c:v>
                </c:pt>
                <c:pt idx="6">
                  <c:v>15.1</c:v>
                </c:pt>
                <c:pt idx="7">
                  <c:v>15.7</c:v>
                </c:pt>
                <c:pt idx="8">
                  <c:v>12.9</c:v>
                </c:pt>
                <c:pt idx="9">
                  <c:v>6.2</c:v>
                </c:pt>
                <c:pt idx="10">
                  <c:v>-2.7</c:v>
                </c:pt>
                <c:pt idx="11">
                  <c:v>-5.0999999999999996</c:v>
                </c:pt>
              </c:numCache>
            </c:numRef>
          </c:val>
          <c:smooth val="0"/>
          <c:extLst>
            <c:ext xmlns:c16="http://schemas.microsoft.com/office/drawing/2014/chart" uri="{C3380CC4-5D6E-409C-BE32-E72D297353CC}">
              <c16:uniqueId val="{00000002-4D90-4D84-BDD0-26AEE47FAA45}"/>
            </c:ext>
          </c:extLst>
        </c:ser>
        <c:ser>
          <c:idx val="4"/>
          <c:order val="4"/>
          <c:spPr>
            <a:ln w="28575" cap="rnd">
              <a:solidFill>
                <a:schemeClr val="accent5"/>
              </a:solidFill>
              <a:round/>
            </a:ln>
            <a:effectLst/>
          </c:spPr>
          <c:marker>
            <c:symbol val="none"/>
          </c:marker>
          <c:cat>
            <c:numRef>
              <c:f>最高最低!$I$149:$I$160</c:f>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f>最高最低!$N$149:$N$160</c:f>
              <c:numCache>
                <c:formatCode>General</c:formatCode>
                <c:ptCount val="12"/>
                <c:pt idx="0">
                  <c:v>-1.3</c:v>
                </c:pt>
                <c:pt idx="1">
                  <c:v>-1.2</c:v>
                </c:pt>
                <c:pt idx="2">
                  <c:v>4.9000000000000004</c:v>
                </c:pt>
                <c:pt idx="3">
                  <c:v>12.8</c:v>
                </c:pt>
                <c:pt idx="4">
                  <c:v>16.100000000000001</c:v>
                </c:pt>
                <c:pt idx="5">
                  <c:v>20.9</c:v>
                </c:pt>
                <c:pt idx="6">
                  <c:v>23.2</c:v>
                </c:pt>
                <c:pt idx="7">
                  <c:v>24.5</c:v>
                </c:pt>
                <c:pt idx="8">
                  <c:v>21.9</c:v>
                </c:pt>
                <c:pt idx="9">
                  <c:v>15.1</c:v>
                </c:pt>
                <c:pt idx="10">
                  <c:v>8.8000000000000007</c:v>
                </c:pt>
                <c:pt idx="11">
                  <c:v>5</c:v>
                </c:pt>
              </c:numCache>
            </c:numRef>
          </c:val>
          <c:smooth val="0"/>
          <c:extLst>
            <c:ext xmlns:c16="http://schemas.microsoft.com/office/drawing/2014/chart" uri="{C3380CC4-5D6E-409C-BE32-E72D297353CC}">
              <c16:uniqueId val="{00000004-4D90-4D84-BDD0-26AEE47FAA45}"/>
            </c:ext>
          </c:extLst>
        </c:ser>
        <c:dLbls>
          <c:showLegendKey val="0"/>
          <c:showVal val="0"/>
          <c:showCatName val="0"/>
          <c:showSerName val="0"/>
          <c:showPercent val="0"/>
          <c:showBubbleSize val="0"/>
        </c:dLbls>
        <c:smooth val="0"/>
        <c:axId val="1860839104"/>
        <c:axId val="182887313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最高最低!$I$149:$I$160</c15:sqref>
                        </c15:formulaRef>
                      </c:ext>
                    </c:extLst>
                    <c:numCache>
                      <c:formatCode>mmm\-yy</c:formatCode>
                      <c:ptCount val="12"/>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numCache>
                  </c:numRef>
                </c:cat>
                <c:val>
                  <c:numRef>
                    <c:extLst>
                      <c:ext uri="{02D57815-91ED-43cb-92C2-25804820EDAC}">
                        <c15:formulaRef>
                          <c15:sqref>最高最低!$M$149:$M$160</c15:sqref>
                        </c15:formulaRef>
                      </c:ext>
                    </c:extLst>
                    <c:numCache>
                      <c:formatCode>General</c:formatCode>
                      <c:ptCount val="12"/>
                    </c:numCache>
                  </c:numRef>
                </c:val>
                <c:smooth val="0"/>
                <c:extLst>
                  <c:ext xmlns:c16="http://schemas.microsoft.com/office/drawing/2014/chart" uri="{C3380CC4-5D6E-409C-BE32-E72D297353CC}">
                    <c16:uniqueId val="{00000003-4D90-4D84-BDD0-26AEE47FAA45}"/>
                  </c:ext>
                </c:extLst>
              </c15:ser>
            </c15:filteredLineSeries>
          </c:ext>
        </c:extLst>
      </c:lineChart>
      <c:dateAx>
        <c:axId val="18608391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73136"/>
        <c:crosses val="autoZero"/>
        <c:auto val="1"/>
        <c:lblOffset val="100"/>
        <c:baseTimeUnit val="months"/>
      </c:dateAx>
      <c:valAx>
        <c:axId val="182887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083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六厩１９９２年</a:t>
            </a:r>
            <a:endParaRPr lang="ja-JP" altLang="en-US"/>
          </a:p>
        </c:rich>
      </c:tx>
      <c:layout>
        <c:manualLayout>
          <c:xMode val="edge"/>
          <c:yMode val="edge"/>
          <c:x val="9.2210924352378959E-2"/>
          <c:y val="3.66666678696413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9470834300224222E-2"/>
          <c:w val="0.89576338946248513"/>
          <c:h val="0.94360154014440745"/>
        </c:manualLayout>
      </c:layout>
      <c:lineChart>
        <c:grouping val="standard"/>
        <c:varyColors val="0"/>
        <c:ser>
          <c:idx val="0"/>
          <c:order val="0"/>
          <c:spPr>
            <a:ln w="28575" cap="rnd">
              <a:solidFill>
                <a:schemeClr val="accent1"/>
              </a:solidFill>
              <a:round/>
            </a:ln>
            <a:effectLst/>
          </c:spPr>
          <c:marker>
            <c:symbol val="none"/>
          </c:marker>
          <c:cat>
            <c:numRef>
              <c:f>最高最低!$I$161:$I$172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最高最低!$J$161:$J$172</c:f>
              <c:numCache>
                <c:formatCode>General</c:formatCode>
                <c:ptCount val="12"/>
                <c:pt idx="0">
                  <c:v>-3.8</c:v>
                </c:pt>
                <c:pt idx="1">
                  <c:v>-5.0999999999999996</c:v>
                </c:pt>
                <c:pt idx="2">
                  <c:v>0.8</c:v>
                </c:pt>
                <c:pt idx="3">
                  <c:v>5.8</c:v>
                </c:pt>
                <c:pt idx="4">
                  <c:v>9.1</c:v>
                </c:pt>
                <c:pt idx="5">
                  <c:v>14.2</c:v>
                </c:pt>
                <c:pt idx="6">
                  <c:v>18.3</c:v>
                </c:pt>
                <c:pt idx="7">
                  <c:v>19.899999999999999</c:v>
                </c:pt>
                <c:pt idx="8">
                  <c:v>14.7</c:v>
                </c:pt>
                <c:pt idx="9">
                  <c:v>9.1</c:v>
                </c:pt>
                <c:pt idx="10">
                  <c:v>2.8</c:v>
                </c:pt>
                <c:pt idx="11">
                  <c:v>-1.5</c:v>
                </c:pt>
              </c:numCache>
            </c:numRef>
          </c:val>
          <c:smooth val="0"/>
          <c:extLst>
            <c:ext xmlns:c16="http://schemas.microsoft.com/office/drawing/2014/chart" uri="{C3380CC4-5D6E-409C-BE32-E72D297353CC}">
              <c16:uniqueId val="{00000000-5372-4D02-86E1-6CD4A2C16DA5}"/>
            </c:ext>
          </c:extLst>
        </c:ser>
        <c:ser>
          <c:idx val="1"/>
          <c:order val="1"/>
          <c:spPr>
            <a:ln w="28575" cap="rnd">
              <a:solidFill>
                <a:schemeClr val="accent2"/>
              </a:solidFill>
              <a:round/>
            </a:ln>
            <a:effectLst/>
          </c:spPr>
          <c:marker>
            <c:symbol val="none"/>
          </c:marker>
          <c:cat>
            <c:numRef>
              <c:f>最高最低!$I$161:$I$172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最高最低!$K$161:$K$172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372-4D02-86E1-6CD4A2C16DA5}"/>
            </c:ext>
          </c:extLst>
        </c:ser>
        <c:ser>
          <c:idx val="2"/>
          <c:order val="2"/>
          <c:spPr>
            <a:ln w="28575" cap="rnd">
              <a:solidFill>
                <a:schemeClr val="accent3"/>
              </a:solidFill>
              <a:round/>
            </a:ln>
            <a:effectLst/>
          </c:spPr>
          <c:marker>
            <c:symbol val="none"/>
          </c:marker>
          <c:cat>
            <c:numRef>
              <c:f>最高最低!$I$161:$I$172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最高最低!$L$161:$L$172</c:f>
              <c:numCache>
                <c:formatCode>General</c:formatCode>
                <c:ptCount val="12"/>
                <c:pt idx="0">
                  <c:v>-9.6</c:v>
                </c:pt>
                <c:pt idx="1">
                  <c:v>-12.3</c:v>
                </c:pt>
                <c:pt idx="2">
                  <c:v>-4</c:v>
                </c:pt>
                <c:pt idx="3">
                  <c:v>-1.2</c:v>
                </c:pt>
                <c:pt idx="4">
                  <c:v>2.2999999999999998</c:v>
                </c:pt>
                <c:pt idx="5">
                  <c:v>8.6</c:v>
                </c:pt>
                <c:pt idx="6">
                  <c:v>12.6</c:v>
                </c:pt>
                <c:pt idx="7">
                  <c:v>15.9</c:v>
                </c:pt>
                <c:pt idx="8">
                  <c:v>9.6999999999999993</c:v>
                </c:pt>
                <c:pt idx="9">
                  <c:v>3.9</c:v>
                </c:pt>
                <c:pt idx="10">
                  <c:v>-3.1</c:v>
                </c:pt>
                <c:pt idx="11">
                  <c:v>-6.7</c:v>
                </c:pt>
              </c:numCache>
            </c:numRef>
          </c:val>
          <c:smooth val="0"/>
          <c:extLst>
            <c:ext xmlns:c16="http://schemas.microsoft.com/office/drawing/2014/chart" uri="{C3380CC4-5D6E-409C-BE32-E72D297353CC}">
              <c16:uniqueId val="{00000002-5372-4D02-86E1-6CD4A2C16DA5}"/>
            </c:ext>
          </c:extLst>
        </c:ser>
        <c:ser>
          <c:idx val="4"/>
          <c:order val="4"/>
          <c:spPr>
            <a:ln w="28575" cap="rnd">
              <a:solidFill>
                <a:schemeClr val="accent5"/>
              </a:solidFill>
              <a:round/>
            </a:ln>
            <a:effectLst/>
          </c:spPr>
          <c:marker>
            <c:symbol val="none"/>
          </c:marker>
          <c:cat>
            <c:numRef>
              <c:f>最高最低!$I$161:$I$172</c:f>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f>最高最低!$N$161:$N$172</c:f>
              <c:numCache>
                <c:formatCode>General</c:formatCode>
                <c:ptCount val="12"/>
                <c:pt idx="0">
                  <c:v>1</c:v>
                </c:pt>
                <c:pt idx="1">
                  <c:v>0.3</c:v>
                </c:pt>
                <c:pt idx="2">
                  <c:v>5.9</c:v>
                </c:pt>
                <c:pt idx="3">
                  <c:v>12.1</c:v>
                </c:pt>
                <c:pt idx="4">
                  <c:v>14.8</c:v>
                </c:pt>
                <c:pt idx="5">
                  <c:v>19.5</c:v>
                </c:pt>
                <c:pt idx="6">
                  <c:v>24.1</c:v>
                </c:pt>
                <c:pt idx="7">
                  <c:v>24.3</c:v>
                </c:pt>
                <c:pt idx="8">
                  <c:v>19.600000000000001</c:v>
                </c:pt>
                <c:pt idx="9">
                  <c:v>14.2</c:v>
                </c:pt>
                <c:pt idx="10">
                  <c:v>9.1</c:v>
                </c:pt>
                <c:pt idx="11">
                  <c:v>2.9</c:v>
                </c:pt>
              </c:numCache>
            </c:numRef>
          </c:val>
          <c:smooth val="0"/>
          <c:extLst>
            <c:ext xmlns:c16="http://schemas.microsoft.com/office/drawing/2014/chart" uri="{C3380CC4-5D6E-409C-BE32-E72D297353CC}">
              <c16:uniqueId val="{00000004-5372-4D02-86E1-6CD4A2C16DA5}"/>
            </c:ext>
          </c:extLst>
        </c:ser>
        <c:dLbls>
          <c:showLegendKey val="0"/>
          <c:showVal val="0"/>
          <c:showCatName val="0"/>
          <c:showSerName val="0"/>
          <c:showPercent val="0"/>
          <c:showBubbleSize val="0"/>
        </c:dLbls>
        <c:smooth val="0"/>
        <c:axId val="1865278992"/>
        <c:axId val="182887025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最高最低!$I$161:$I$172</c15:sqref>
                        </c15:formulaRef>
                      </c:ext>
                    </c:extLst>
                    <c:numCache>
                      <c:formatCode>mmm\-yy</c:formatCode>
                      <c:ptCount val="1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numCache>
                  </c:numRef>
                </c:cat>
                <c:val>
                  <c:numRef>
                    <c:extLst>
                      <c:ext uri="{02D57815-91ED-43cb-92C2-25804820EDAC}">
                        <c15:formulaRef>
                          <c15:sqref>最高最低!$M$161:$M$172</c15:sqref>
                        </c15:formulaRef>
                      </c:ext>
                    </c:extLst>
                    <c:numCache>
                      <c:formatCode>General</c:formatCode>
                      <c:ptCount val="12"/>
                    </c:numCache>
                  </c:numRef>
                </c:val>
                <c:smooth val="0"/>
                <c:extLst>
                  <c:ext xmlns:c16="http://schemas.microsoft.com/office/drawing/2014/chart" uri="{C3380CC4-5D6E-409C-BE32-E72D297353CC}">
                    <c16:uniqueId val="{00000003-5372-4D02-86E1-6CD4A2C16DA5}"/>
                  </c:ext>
                </c:extLst>
              </c15:ser>
            </c15:filteredLineSeries>
          </c:ext>
        </c:extLst>
      </c:lineChart>
      <c:dateAx>
        <c:axId val="18652789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70256"/>
        <c:crosses val="autoZero"/>
        <c:auto val="1"/>
        <c:lblOffset val="100"/>
        <c:baseTimeUnit val="months"/>
      </c:dateAx>
      <c:valAx>
        <c:axId val="1828870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527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六厩１９９３年</a:t>
            </a:r>
            <a:endParaRPr lang="ja-JP" altLang="en-US"/>
          </a:p>
        </c:rich>
      </c:tx>
      <c:layout>
        <c:manualLayout>
          <c:xMode val="edge"/>
          <c:yMode val="edge"/>
          <c:x val="0.10763612470614599"/>
          <c:y val="4.37134645502159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最高最低!$I$173:$I$184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最高最低!$J$173:$J$184</c:f>
              <c:numCache>
                <c:formatCode>General</c:formatCode>
                <c:ptCount val="12"/>
                <c:pt idx="0">
                  <c:v>-3.5</c:v>
                </c:pt>
                <c:pt idx="1">
                  <c:v>-4.5</c:v>
                </c:pt>
                <c:pt idx="2">
                  <c:v>-2.5</c:v>
                </c:pt>
                <c:pt idx="3">
                  <c:v>3.1</c:v>
                </c:pt>
                <c:pt idx="4">
                  <c:v>10</c:v>
                </c:pt>
                <c:pt idx="5">
                  <c:v>14.6</c:v>
                </c:pt>
                <c:pt idx="6">
                  <c:v>17.899999999999999</c:v>
                </c:pt>
                <c:pt idx="7">
                  <c:v>18.600000000000001</c:v>
                </c:pt>
                <c:pt idx="8">
                  <c:v>14.6</c:v>
                </c:pt>
                <c:pt idx="9">
                  <c:v>7.7</c:v>
                </c:pt>
                <c:pt idx="10">
                  <c:v>4.2</c:v>
                </c:pt>
                <c:pt idx="11">
                  <c:v>-2.2000000000000002</c:v>
                </c:pt>
              </c:numCache>
            </c:numRef>
          </c:val>
          <c:smooth val="0"/>
          <c:extLst>
            <c:ext xmlns:c16="http://schemas.microsoft.com/office/drawing/2014/chart" uri="{C3380CC4-5D6E-409C-BE32-E72D297353CC}">
              <c16:uniqueId val="{00000000-17E7-432A-AB61-278110046D2C}"/>
            </c:ext>
          </c:extLst>
        </c:ser>
        <c:ser>
          <c:idx val="1"/>
          <c:order val="1"/>
          <c:spPr>
            <a:ln w="28575" cap="rnd">
              <a:solidFill>
                <a:schemeClr val="accent2"/>
              </a:solidFill>
              <a:round/>
            </a:ln>
            <a:effectLst/>
          </c:spPr>
          <c:marker>
            <c:symbol val="none"/>
          </c:marker>
          <c:cat>
            <c:numRef>
              <c:f>最高最低!$I$173:$I$184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最高最低!$K$173:$K$184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17E7-432A-AB61-278110046D2C}"/>
            </c:ext>
          </c:extLst>
        </c:ser>
        <c:ser>
          <c:idx val="2"/>
          <c:order val="2"/>
          <c:spPr>
            <a:ln w="28575" cap="rnd">
              <a:solidFill>
                <a:schemeClr val="accent3"/>
              </a:solidFill>
              <a:round/>
            </a:ln>
            <a:effectLst/>
          </c:spPr>
          <c:marker>
            <c:symbol val="none"/>
          </c:marker>
          <c:cat>
            <c:numRef>
              <c:f>最高最低!$I$173:$I$184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最高最低!$L$173:$L$184</c:f>
              <c:numCache>
                <c:formatCode>General</c:formatCode>
                <c:ptCount val="12"/>
                <c:pt idx="0">
                  <c:v>-9</c:v>
                </c:pt>
                <c:pt idx="1">
                  <c:v>-10.9</c:v>
                </c:pt>
                <c:pt idx="2">
                  <c:v>-8.6</c:v>
                </c:pt>
                <c:pt idx="3">
                  <c:v>-3.2</c:v>
                </c:pt>
                <c:pt idx="4">
                  <c:v>2.2000000000000002</c:v>
                </c:pt>
                <c:pt idx="5">
                  <c:v>9.5</c:v>
                </c:pt>
                <c:pt idx="6">
                  <c:v>14.4</c:v>
                </c:pt>
                <c:pt idx="7">
                  <c:v>14.5</c:v>
                </c:pt>
                <c:pt idx="8">
                  <c:v>10.1</c:v>
                </c:pt>
                <c:pt idx="9">
                  <c:v>2.4</c:v>
                </c:pt>
                <c:pt idx="10">
                  <c:v>-1.6</c:v>
                </c:pt>
                <c:pt idx="11">
                  <c:v>-7</c:v>
                </c:pt>
              </c:numCache>
            </c:numRef>
          </c:val>
          <c:smooth val="0"/>
          <c:extLst>
            <c:ext xmlns:c16="http://schemas.microsoft.com/office/drawing/2014/chart" uri="{C3380CC4-5D6E-409C-BE32-E72D297353CC}">
              <c16:uniqueId val="{00000002-17E7-432A-AB61-278110046D2C}"/>
            </c:ext>
          </c:extLst>
        </c:ser>
        <c:ser>
          <c:idx val="4"/>
          <c:order val="4"/>
          <c:spPr>
            <a:ln w="28575" cap="rnd">
              <a:solidFill>
                <a:schemeClr val="accent5"/>
              </a:solidFill>
              <a:round/>
            </a:ln>
            <a:effectLst/>
          </c:spPr>
          <c:marker>
            <c:symbol val="none"/>
          </c:marker>
          <c:cat>
            <c:numRef>
              <c:f>最高最低!$I$173:$I$184</c:f>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f>最高最低!$N$173:$N$184</c:f>
              <c:numCache>
                <c:formatCode>General</c:formatCode>
                <c:ptCount val="12"/>
                <c:pt idx="0">
                  <c:v>0.8</c:v>
                </c:pt>
                <c:pt idx="1">
                  <c:v>0.6</c:v>
                </c:pt>
                <c:pt idx="2">
                  <c:v>2.8</c:v>
                </c:pt>
                <c:pt idx="3">
                  <c:v>9.6</c:v>
                </c:pt>
                <c:pt idx="4">
                  <c:v>16.899999999999999</c:v>
                </c:pt>
                <c:pt idx="5">
                  <c:v>19.5</c:v>
                </c:pt>
                <c:pt idx="6">
                  <c:v>21.6</c:v>
                </c:pt>
                <c:pt idx="7">
                  <c:v>23</c:v>
                </c:pt>
                <c:pt idx="8">
                  <c:v>19.399999999999999</c:v>
                </c:pt>
                <c:pt idx="9">
                  <c:v>13.7</c:v>
                </c:pt>
                <c:pt idx="10">
                  <c:v>10.5</c:v>
                </c:pt>
                <c:pt idx="11">
                  <c:v>2.7</c:v>
                </c:pt>
              </c:numCache>
            </c:numRef>
          </c:val>
          <c:smooth val="0"/>
          <c:extLst>
            <c:ext xmlns:c16="http://schemas.microsoft.com/office/drawing/2014/chart" uri="{C3380CC4-5D6E-409C-BE32-E72D297353CC}">
              <c16:uniqueId val="{00000004-17E7-432A-AB61-278110046D2C}"/>
            </c:ext>
          </c:extLst>
        </c:ser>
        <c:dLbls>
          <c:showLegendKey val="0"/>
          <c:showVal val="0"/>
          <c:showCatName val="0"/>
          <c:showSerName val="0"/>
          <c:showPercent val="0"/>
          <c:showBubbleSize val="0"/>
        </c:dLbls>
        <c:smooth val="0"/>
        <c:axId val="1875709328"/>
        <c:axId val="177152620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最高最低!$I$173:$I$184</c15:sqref>
                        </c15:formulaRef>
                      </c:ext>
                    </c:extLst>
                    <c:numCache>
                      <c:formatCode>mmm\-yy</c:formatCode>
                      <c:ptCount val="12"/>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numCache>
                  </c:numRef>
                </c:cat>
                <c:val>
                  <c:numRef>
                    <c:extLst>
                      <c:ext uri="{02D57815-91ED-43cb-92C2-25804820EDAC}">
                        <c15:formulaRef>
                          <c15:sqref>最高最低!$M$173:$M$184</c15:sqref>
                        </c15:formulaRef>
                      </c:ext>
                    </c:extLst>
                    <c:numCache>
                      <c:formatCode>General</c:formatCode>
                      <c:ptCount val="12"/>
                    </c:numCache>
                  </c:numRef>
                </c:val>
                <c:smooth val="0"/>
                <c:extLst>
                  <c:ext xmlns:c16="http://schemas.microsoft.com/office/drawing/2014/chart" uri="{C3380CC4-5D6E-409C-BE32-E72D297353CC}">
                    <c16:uniqueId val="{00000003-17E7-432A-AB61-278110046D2C}"/>
                  </c:ext>
                </c:extLst>
              </c15:ser>
            </c15:filteredLineSeries>
          </c:ext>
        </c:extLst>
      </c:lineChart>
      <c:dateAx>
        <c:axId val="1875709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1526208"/>
        <c:crosses val="autoZero"/>
        <c:auto val="1"/>
        <c:lblOffset val="100"/>
        <c:baseTimeUnit val="months"/>
      </c:dateAx>
      <c:valAx>
        <c:axId val="1771526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75709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六厩１９９４年</a:t>
            </a:r>
            <a:endParaRPr lang="ja-JP" altLang="en-US"/>
          </a:p>
        </c:rich>
      </c:tx>
      <c:layout>
        <c:manualLayout>
          <c:xMode val="edge"/>
          <c:yMode val="edge"/>
          <c:x val="9.2210924352378959E-2"/>
          <c:y val="3.3472803347280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3.5874213422067008E-2"/>
          <c:w val="0.89576338946248513"/>
          <c:h val="0.9234480940928409"/>
        </c:manualLayout>
      </c:layout>
      <c:lineChart>
        <c:grouping val="standard"/>
        <c:varyColors val="0"/>
        <c:ser>
          <c:idx val="0"/>
          <c:order val="0"/>
          <c:spPr>
            <a:ln w="28575" cap="rnd">
              <a:solidFill>
                <a:schemeClr val="accent1"/>
              </a:solidFill>
              <a:round/>
            </a:ln>
            <a:effectLst/>
          </c:spPr>
          <c:marker>
            <c:symbol val="none"/>
          </c:marker>
          <c:cat>
            <c:numRef>
              <c:f>最高最低!$I$185:$I$196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最高最低!$J$185:$J$196</c:f>
              <c:numCache>
                <c:formatCode>General</c:formatCode>
                <c:ptCount val="12"/>
                <c:pt idx="0">
                  <c:v>-5.9</c:v>
                </c:pt>
                <c:pt idx="1">
                  <c:v>-5.7</c:v>
                </c:pt>
                <c:pt idx="2">
                  <c:v>-3.4</c:v>
                </c:pt>
                <c:pt idx="3">
                  <c:v>5.4</c:v>
                </c:pt>
                <c:pt idx="4">
                  <c:v>11.2</c:v>
                </c:pt>
                <c:pt idx="5">
                  <c:v>15.1</c:v>
                </c:pt>
                <c:pt idx="6">
                  <c:v>21.4</c:v>
                </c:pt>
                <c:pt idx="7">
                  <c:v>21.2</c:v>
                </c:pt>
                <c:pt idx="8">
                  <c:v>16.100000000000001</c:v>
                </c:pt>
                <c:pt idx="9">
                  <c:v>10.6</c:v>
                </c:pt>
                <c:pt idx="10">
                  <c:v>3.4</c:v>
                </c:pt>
                <c:pt idx="11">
                  <c:v>-1.9</c:v>
                </c:pt>
              </c:numCache>
            </c:numRef>
          </c:val>
          <c:smooth val="0"/>
          <c:extLst>
            <c:ext xmlns:c16="http://schemas.microsoft.com/office/drawing/2014/chart" uri="{C3380CC4-5D6E-409C-BE32-E72D297353CC}">
              <c16:uniqueId val="{00000000-F721-4C09-9BD1-966E0A2CD104}"/>
            </c:ext>
          </c:extLst>
        </c:ser>
        <c:ser>
          <c:idx val="1"/>
          <c:order val="1"/>
          <c:spPr>
            <a:ln w="28575" cap="rnd">
              <a:solidFill>
                <a:schemeClr val="accent2"/>
              </a:solidFill>
              <a:round/>
            </a:ln>
            <a:effectLst/>
          </c:spPr>
          <c:marker>
            <c:symbol val="none"/>
          </c:marker>
          <c:cat>
            <c:numRef>
              <c:f>最高最低!$I$185:$I$196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最高最低!$K$185:$K$196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F721-4C09-9BD1-966E0A2CD104}"/>
            </c:ext>
          </c:extLst>
        </c:ser>
        <c:ser>
          <c:idx val="2"/>
          <c:order val="2"/>
          <c:spPr>
            <a:ln w="28575" cap="rnd">
              <a:solidFill>
                <a:schemeClr val="accent3"/>
              </a:solidFill>
              <a:round/>
            </a:ln>
            <a:effectLst/>
          </c:spPr>
          <c:marker>
            <c:symbol val="none"/>
          </c:marker>
          <c:cat>
            <c:numRef>
              <c:f>最高最低!$I$185:$I$196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最高最低!$L$185:$L$196</c:f>
              <c:numCache>
                <c:formatCode>General</c:formatCode>
                <c:ptCount val="12"/>
                <c:pt idx="0">
                  <c:v>-12.4</c:v>
                </c:pt>
                <c:pt idx="1">
                  <c:v>-11.6</c:v>
                </c:pt>
                <c:pt idx="2">
                  <c:v>-10.1</c:v>
                </c:pt>
                <c:pt idx="3">
                  <c:v>-2.2000000000000002</c:v>
                </c:pt>
                <c:pt idx="4">
                  <c:v>3.5</c:v>
                </c:pt>
                <c:pt idx="5">
                  <c:v>8.5</c:v>
                </c:pt>
                <c:pt idx="6">
                  <c:v>16</c:v>
                </c:pt>
                <c:pt idx="7">
                  <c:v>15.4</c:v>
                </c:pt>
                <c:pt idx="8">
                  <c:v>10.199999999999999</c:v>
                </c:pt>
                <c:pt idx="9">
                  <c:v>5.0999999999999996</c:v>
                </c:pt>
                <c:pt idx="10">
                  <c:v>-2.2999999999999998</c:v>
                </c:pt>
                <c:pt idx="11">
                  <c:v>-7.4</c:v>
                </c:pt>
              </c:numCache>
            </c:numRef>
          </c:val>
          <c:smooth val="0"/>
          <c:extLst>
            <c:ext xmlns:c16="http://schemas.microsoft.com/office/drawing/2014/chart" uri="{C3380CC4-5D6E-409C-BE32-E72D297353CC}">
              <c16:uniqueId val="{00000002-F721-4C09-9BD1-966E0A2CD104}"/>
            </c:ext>
          </c:extLst>
        </c:ser>
        <c:ser>
          <c:idx val="4"/>
          <c:order val="4"/>
          <c:spPr>
            <a:ln w="28575" cap="rnd">
              <a:solidFill>
                <a:schemeClr val="accent5"/>
              </a:solidFill>
              <a:round/>
            </a:ln>
            <a:effectLst/>
          </c:spPr>
          <c:marker>
            <c:symbol val="none"/>
          </c:marker>
          <c:cat>
            <c:numRef>
              <c:f>最高最低!$I$185:$I$196</c:f>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f>最高最低!$N$185:$N$196</c:f>
              <c:numCache>
                <c:formatCode>General</c:formatCode>
                <c:ptCount val="12"/>
                <c:pt idx="0">
                  <c:v>-0.3</c:v>
                </c:pt>
                <c:pt idx="1">
                  <c:v>-0.5</c:v>
                </c:pt>
                <c:pt idx="2">
                  <c:v>1.9</c:v>
                </c:pt>
                <c:pt idx="3">
                  <c:v>13</c:v>
                </c:pt>
                <c:pt idx="4">
                  <c:v>17.600000000000001</c:v>
                </c:pt>
                <c:pt idx="5">
                  <c:v>21</c:v>
                </c:pt>
                <c:pt idx="6">
                  <c:v>27.4</c:v>
                </c:pt>
                <c:pt idx="7">
                  <c:v>28.2</c:v>
                </c:pt>
                <c:pt idx="8">
                  <c:v>22.6</c:v>
                </c:pt>
                <c:pt idx="9">
                  <c:v>16.8</c:v>
                </c:pt>
                <c:pt idx="10">
                  <c:v>9.8000000000000007</c:v>
                </c:pt>
                <c:pt idx="11">
                  <c:v>3</c:v>
                </c:pt>
              </c:numCache>
            </c:numRef>
          </c:val>
          <c:smooth val="0"/>
          <c:extLst>
            <c:ext xmlns:c16="http://schemas.microsoft.com/office/drawing/2014/chart" uri="{C3380CC4-5D6E-409C-BE32-E72D297353CC}">
              <c16:uniqueId val="{00000004-F721-4C09-9BD1-966E0A2CD104}"/>
            </c:ext>
          </c:extLst>
        </c:ser>
        <c:dLbls>
          <c:showLegendKey val="0"/>
          <c:showVal val="0"/>
          <c:showCatName val="0"/>
          <c:showSerName val="0"/>
          <c:showPercent val="0"/>
          <c:showBubbleSize val="0"/>
        </c:dLbls>
        <c:smooth val="0"/>
        <c:axId val="1874323152"/>
        <c:axId val="18288884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最高最低!$I$185:$I$196</c15:sqref>
                        </c15:formulaRef>
                      </c:ext>
                    </c:extLst>
                    <c:numCache>
                      <c:formatCode>mmm\-yy</c:formatCode>
                      <c:ptCount val="12"/>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numCache>
                  </c:numRef>
                </c:cat>
                <c:val>
                  <c:numRef>
                    <c:extLst>
                      <c:ext uri="{02D57815-91ED-43cb-92C2-25804820EDAC}">
                        <c15:formulaRef>
                          <c15:sqref>最高最低!$M$185:$M$196</c15:sqref>
                        </c15:formulaRef>
                      </c:ext>
                    </c:extLst>
                    <c:numCache>
                      <c:formatCode>General</c:formatCode>
                      <c:ptCount val="12"/>
                    </c:numCache>
                  </c:numRef>
                </c:val>
                <c:smooth val="0"/>
                <c:extLst>
                  <c:ext xmlns:c16="http://schemas.microsoft.com/office/drawing/2014/chart" uri="{C3380CC4-5D6E-409C-BE32-E72D297353CC}">
                    <c16:uniqueId val="{00000003-F721-4C09-9BD1-966E0A2CD104}"/>
                  </c:ext>
                </c:extLst>
              </c15:ser>
            </c15:filteredLineSeries>
          </c:ext>
        </c:extLst>
      </c:lineChart>
      <c:dateAx>
        <c:axId val="18743231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88496"/>
        <c:crosses val="autoZero"/>
        <c:auto val="1"/>
        <c:lblOffset val="100"/>
        <c:baseTimeUnit val="months"/>
      </c:dateAx>
      <c:valAx>
        <c:axId val="182888849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7432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六厩１９９５年</a:t>
            </a:r>
            <a:endParaRPr lang="ja-JP" altLang="en-US"/>
          </a:p>
        </c:rich>
      </c:tx>
      <c:layout>
        <c:manualLayout>
          <c:xMode val="edge"/>
          <c:yMode val="edge"/>
          <c:x val="9.7737174584905731E-2"/>
          <c:y val="4.56957211806702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7887242071495764E-2"/>
          <c:w val="0.89576338946248513"/>
          <c:h val="0.9426003758810837"/>
        </c:manualLayout>
      </c:layout>
      <c:lineChart>
        <c:grouping val="standard"/>
        <c:varyColors val="0"/>
        <c:ser>
          <c:idx val="0"/>
          <c:order val="0"/>
          <c:spPr>
            <a:ln w="28575" cap="rnd">
              <a:solidFill>
                <a:schemeClr val="accent1"/>
              </a:solidFill>
              <a:round/>
            </a:ln>
            <a:effectLst/>
          </c:spPr>
          <c:marker>
            <c:symbol val="none"/>
          </c:marker>
          <c:cat>
            <c:numRef>
              <c:f>最高最低!$I$197:$I$208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最高最低!$J$197:$J$208</c:f>
              <c:numCache>
                <c:formatCode>General</c:formatCode>
                <c:ptCount val="12"/>
                <c:pt idx="0">
                  <c:v>-5.9</c:v>
                </c:pt>
                <c:pt idx="1">
                  <c:v>-5.8</c:v>
                </c:pt>
                <c:pt idx="2">
                  <c:v>-1.1000000000000001</c:v>
                </c:pt>
                <c:pt idx="3">
                  <c:v>4.7</c:v>
                </c:pt>
                <c:pt idx="4">
                  <c:v>10.5</c:v>
                </c:pt>
                <c:pt idx="5">
                  <c:v>13.8</c:v>
                </c:pt>
                <c:pt idx="6">
                  <c:v>19.3</c:v>
                </c:pt>
                <c:pt idx="7">
                  <c:v>20.2</c:v>
                </c:pt>
                <c:pt idx="8">
                  <c:v>13.8</c:v>
                </c:pt>
                <c:pt idx="9">
                  <c:v>9.1999999999999993</c:v>
                </c:pt>
                <c:pt idx="10">
                  <c:v>0.4</c:v>
                </c:pt>
                <c:pt idx="11">
                  <c:v>-4.8</c:v>
                </c:pt>
              </c:numCache>
            </c:numRef>
          </c:val>
          <c:smooth val="0"/>
          <c:extLst>
            <c:ext xmlns:c16="http://schemas.microsoft.com/office/drawing/2014/chart" uri="{C3380CC4-5D6E-409C-BE32-E72D297353CC}">
              <c16:uniqueId val="{00000000-574E-4947-A06D-F5A731BEC20C}"/>
            </c:ext>
          </c:extLst>
        </c:ser>
        <c:ser>
          <c:idx val="1"/>
          <c:order val="1"/>
          <c:spPr>
            <a:ln w="28575" cap="rnd">
              <a:solidFill>
                <a:schemeClr val="accent2"/>
              </a:solidFill>
              <a:round/>
            </a:ln>
            <a:effectLst/>
          </c:spPr>
          <c:marker>
            <c:symbol val="none"/>
          </c:marker>
          <c:cat>
            <c:numRef>
              <c:f>最高最低!$I$197:$I$208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最高最低!$K$197:$K$208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74E-4947-A06D-F5A731BEC20C}"/>
            </c:ext>
          </c:extLst>
        </c:ser>
        <c:ser>
          <c:idx val="2"/>
          <c:order val="2"/>
          <c:spPr>
            <a:ln w="28575" cap="rnd">
              <a:solidFill>
                <a:schemeClr val="accent3"/>
              </a:solidFill>
              <a:round/>
            </a:ln>
            <a:effectLst/>
          </c:spPr>
          <c:marker>
            <c:symbol val="none"/>
          </c:marker>
          <c:cat>
            <c:numRef>
              <c:f>最高最低!$I$197:$I$208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最高最低!$L$197:$L$208</c:f>
              <c:numCache>
                <c:formatCode>General</c:formatCode>
                <c:ptCount val="12"/>
                <c:pt idx="0">
                  <c:v>-11.7</c:v>
                </c:pt>
                <c:pt idx="1">
                  <c:v>-13</c:v>
                </c:pt>
                <c:pt idx="2">
                  <c:v>-6.7</c:v>
                </c:pt>
                <c:pt idx="3">
                  <c:v>-1.5</c:v>
                </c:pt>
                <c:pt idx="4">
                  <c:v>3.3</c:v>
                </c:pt>
                <c:pt idx="5">
                  <c:v>8</c:v>
                </c:pt>
                <c:pt idx="6">
                  <c:v>14.9</c:v>
                </c:pt>
                <c:pt idx="7">
                  <c:v>13.9</c:v>
                </c:pt>
                <c:pt idx="8">
                  <c:v>8.3000000000000007</c:v>
                </c:pt>
                <c:pt idx="9">
                  <c:v>2.4</c:v>
                </c:pt>
                <c:pt idx="10">
                  <c:v>-4.8</c:v>
                </c:pt>
                <c:pt idx="11">
                  <c:v>-10.1</c:v>
                </c:pt>
              </c:numCache>
            </c:numRef>
          </c:val>
          <c:smooth val="0"/>
          <c:extLst>
            <c:ext xmlns:c16="http://schemas.microsoft.com/office/drawing/2014/chart" uri="{C3380CC4-5D6E-409C-BE32-E72D297353CC}">
              <c16:uniqueId val="{00000002-574E-4947-A06D-F5A731BEC20C}"/>
            </c:ext>
          </c:extLst>
        </c:ser>
        <c:ser>
          <c:idx val="4"/>
          <c:order val="4"/>
          <c:spPr>
            <a:ln w="28575" cap="rnd">
              <a:solidFill>
                <a:schemeClr val="accent5"/>
              </a:solidFill>
              <a:round/>
            </a:ln>
            <a:effectLst/>
          </c:spPr>
          <c:marker>
            <c:symbol val="none"/>
          </c:marker>
          <c:cat>
            <c:numRef>
              <c:f>最高最低!$I$197:$I$208</c:f>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f>最高最低!$N$197:$N$208</c:f>
              <c:numCache>
                <c:formatCode>General</c:formatCode>
                <c:ptCount val="12"/>
                <c:pt idx="0">
                  <c:v>-1.5</c:v>
                </c:pt>
                <c:pt idx="1">
                  <c:v>-0.2</c:v>
                </c:pt>
                <c:pt idx="2">
                  <c:v>3.8</c:v>
                </c:pt>
                <c:pt idx="3">
                  <c:v>10.199999999999999</c:v>
                </c:pt>
                <c:pt idx="4">
                  <c:v>16.3</c:v>
                </c:pt>
                <c:pt idx="5">
                  <c:v>18.899999999999999</c:v>
                </c:pt>
                <c:pt idx="6">
                  <c:v>23.8</c:v>
                </c:pt>
                <c:pt idx="7">
                  <c:v>27.1</c:v>
                </c:pt>
                <c:pt idx="8">
                  <c:v>19.5</c:v>
                </c:pt>
                <c:pt idx="9">
                  <c:v>16.399999999999999</c:v>
                </c:pt>
                <c:pt idx="10">
                  <c:v>6.3</c:v>
                </c:pt>
                <c:pt idx="11">
                  <c:v>-0.2</c:v>
                </c:pt>
              </c:numCache>
            </c:numRef>
          </c:val>
          <c:smooth val="0"/>
          <c:extLst>
            <c:ext xmlns:c16="http://schemas.microsoft.com/office/drawing/2014/chart" uri="{C3380CC4-5D6E-409C-BE32-E72D297353CC}">
              <c16:uniqueId val="{00000004-574E-4947-A06D-F5A731BEC20C}"/>
            </c:ext>
          </c:extLst>
        </c:ser>
        <c:dLbls>
          <c:showLegendKey val="0"/>
          <c:showVal val="0"/>
          <c:showCatName val="0"/>
          <c:showSerName val="0"/>
          <c:showPercent val="0"/>
          <c:showBubbleSize val="0"/>
        </c:dLbls>
        <c:smooth val="0"/>
        <c:axId val="1872630384"/>
        <c:axId val="1771502208"/>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最高最低!$I$197:$I$208</c15:sqref>
                        </c15:formulaRef>
                      </c:ext>
                    </c:extLst>
                    <c:numCache>
                      <c:formatCode>mmm\-yy</c:formatCode>
                      <c:ptCount val="1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numCache>
                  </c:numRef>
                </c:cat>
                <c:val>
                  <c:numRef>
                    <c:extLst>
                      <c:ext uri="{02D57815-91ED-43cb-92C2-25804820EDAC}">
                        <c15:formulaRef>
                          <c15:sqref>最高最低!$M$197:$M$208</c15:sqref>
                        </c15:formulaRef>
                      </c:ext>
                    </c:extLst>
                    <c:numCache>
                      <c:formatCode>General</c:formatCode>
                      <c:ptCount val="12"/>
                    </c:numCache>
                  </c:numRef>
                </c:val>
                <c:smooth val="0"/>
                <c:extLst>
                  <c:ext xmlns:c16="http://schemas.microsoft.com/office/drawing/2014/chart" uri="{C3380CC4-5D6E-409C-BE32-E72D297353CC}">
                    <c16:uniqueId val="{00000003-574E-4947-A06D-F5A731BEC20C}"/>
                  </c:ext>
                </c:extLst>
              </c15:ser>
            </c15:filteredLineSeries>
          </c:ext>
        </c:extLst>
      </c:lineChart>
      <c:dateAx>
        <c:axId val="18726303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1502208"/>
        <c:crosses val="autoZero"/>
        <c:auto val="1"/>
        <c:lblOffset val="100"/>
        <c:baseTimeUnit val="months"/>
      </c:dateAx>
      <c:valAx>
        <c:axId val="177150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72630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長滝２０１０年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9444444444444445"/>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5.2916666666666667E-2"/>
          <c:w val="0.89521062992125988"/>
          <c:h val="0.91062445319335084"/>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最高最低!$A$377:$A$388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最高最低!$B$377:$B$388</c:f>
              <c:numCache>
                <c:formatCode>General</c:formatCode>
                <c:ptCount val="12"/>
                <c:pt idx="0">
                  <c:v>-0.6</c:v>
                </c:pt>
                <c:pt idx="1">
                  <c:v>1.2</c:v>
                </c:pt>
                <c:pt idx="2">
                  <c:v>3.5</c:v>
                </c:pt>
                <c:pt idx="3">
                  <c:v>8.6</c:v>
                </c:pt>
                <c:pt idx="4">
                  <c:v>14.5</c:v>
                </c:pt>
                <c:pt idx="5">
                  <c:v>20.2</c:v>
                </c:pt>
                <c:pt idx="6">
                  <c:v>23.5</c:v>
                </c:pt>
                <c:pt idx="7">
                  <c:v>25.4</c:v>
                </c:pt>
                <c:pt idx="8">
                  <c:v>21.2</c:v>
                </c:pt>
                <c:pt idx="9">
                  <c:v>14.9</c:v>
                </c:pt>
                <c:pt idx="10">
                  <c:v>6.8</c:v>
                </c:pt>
                <c:pt idx="11">
                  <c:v>2.8</c:v>
                </c:pt>
              </c:numCache>
            </c:numRef>
          </c:val>
          <c:smooth val="0"/>
          <c:extLst>
            <c:ext xmlns:c16="http://schemas.microsoft.com/office/drawing/2014/chart" uri="{C3380CC4-5D6E-409C-BE32-E72D297353CC}">
              <c16:uniqueId val="{00000000-DEE4-4FC7-96CE-081A75321CF8}"/>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最高最低!$A$377:$A$388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最高最低!$C$377:$C$388</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DEE4-4FC7-96CE-081A75321CF8}"/>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最高最低!$A$377:$A$388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最高最低!$D$377:$D$388</c:f>
              <c:numCache>
                <c:formatCode>General</c:formatCode>
                <c:ptCount val="12"/>
                <c:pt idx="0">
                  <c:v>-3.8</c:v>
                </c:pt>
                <c:pt idx="1">
                  <c:v>-1.8</c:v>
                </c:pt>
                <c:pt idx="2">
                  <c:v>-0.1</c:v>
                </c:pt>
                <c:pt idx="3">
                  <c:v>3.6</c:v>
                </c:pt>
                <c:pt idx="4">
                  <c:v>8.9</c:v>
                </c:pt>
                <c:pt idx="5">
                  <c:v>15.6</c:v>
                </c:pt>
                <c:pt idx="6">
                  <c:v>19.399999999999999</c:v>
                </c:pt>
                <c:pt idx="7">
                  <c:v>21.7</c:v>
                </c:pt>
                <c:pt idx="8">
                  <c:v>17.399999999999999</c:v>
                </c:pt>
                <c:pt idx="9">
                  <c:v>11</c:v>
                </c:pt>
                <c:pt idx="10">
                  <c:v>2.7</c:v>
                </c:pt>
                <c:pt idx="11">
                  <c:v>-0.1</c:v>
                </c:pt>
              </c:numCache>
            </c:numRef>
          </c:val>
          <c:smooth val="0"/>
          <c:extLst>
            <c:ext xmlns:c16="http://schemas.microsoft.com/office/drawing/2014/chart" uri="{C3380CC4-5D6E-409C-BE32-E72D297353CC}">
              <c16:uniqueId val="{00000002-DEE4-4FC7-96CE-081A75321CF8}"/>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最高最低!$A$377:$A$388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最高最低!$E$377:$E$388</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DEE4-4FC7-96CE-081A75321CF8}"/>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最高最低!$A$377:$A$388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最高最低!$F$377:$F$388</c:f>
              <c:numCache>
                <c:formatCode>General</c:formatCode>
                <c:ptCount val="12"/>
                <c:pt idx="0">
                  <c:v>3.4</c:v>
                </c:pt>
                <c:pt idx="1">
                  <c:v>5.4</c:v>
                </c:pt>
                <c:pt idx="2">
                  <c:v>8.1</c:v>
                </c:pt>
                <c:pt idx="3">
                  <c:v>13.9</c:v>
                </c:pt>
                <c:pt idx="4">
                  <c:v>20.8</c:v>
                </c:pt>
                <c:pt idx="5">
                  <c:v>25.8</c:v>
                </c:pt>
                <c:pt idx="6">
                  <c:v>28.8</c:v>
                </c:pt>
                <c:pt idx="7">
                  <c:v>30.9</c:v>
                </c:pt>
                <c:pt idx="8">
                  <c:v>26.7</c:v>
                </c:pt>
                <c:pt idx="9">
                  <c:v>20.3</c:v>
                </c:pt>
                <c:pt idx="10">
                  <c:v>12.7</c:v>
                </c:pt>
                <c:pt idx="11">
                  <c:v>6.7</c:v>
                </c:pt>
              </c:numCache>
            </c:numRef>
          </c:val>
          <c:smooth val="0"/>
          <c:extLst>
            <c:ext xmlns:c16="http://schemas.microsoft.com/office/drawing/2014/chart" uri="{C3380CC4-5D6E-409C-BE32-E72D297353CC}">
              <c16:uniqueId val="{00000004-DEE4-4FC7-96CE-081A75321CF8}"/>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最高最低!$A$377:$A$388</c:f>
              <c:numCache>
                <c:formatCode>d\-mmm</c:formatCode>
                <c:ptCount val="12"/>
                <c:pt idx="0">
                  <c:v>44936</c:v>
                </c:pt>
                <c:pt idx="1">
                  <c:v>44967</c:v>
                </c:pt>
                <c:pt idx="2">
                  <c:v>44995</c:v>
                </c:pt>
                <c:pt idx="3">
                  <c:v>45026</c:v>
                </c:pt>
                <c:pt idx="4">
                  <c:v>45056</c:v>
                </c:pt>
                <c:pt idx="5">
                  <c:v>45087</c:v>
                </c:pt>
                <c:pt idx="6">
                  <c:v>45117</c:v>
                </c:pt>
                <c:pt idx="7">
                  <c:v>45148</c:v>
                </c:pt>
                <c:pt idx="8">
                  <c:v>45179</c:v>
                </c:pt>
                <c:pt idx="9">
                  <c:v>45209</c:v>
                </c:pt>
                <c:pt idx="10">
                  <c:v>45240</c:v>
                </c:pt>
                <c:pt idx="11">
                  <c:v>45270</c:v>
                </c:pt>
              </c:numCache>
            </c:numRef>
          </c:cat>
          <c:val>
            <c:numRef>
              <c:f>最高最低!$G$377:$G$388</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DEE4-4FC7-96CE-081A75321CF8}"/>
            </c:ext>
          </c:extLst>
        </c:ser>
        <c:dLbls>
          <c:showLegendKey val="0"/>
          <c:showVal val="0"/>
          <c:showCatName val="0"/>
          <c:showSerName val="0"/>
          <c:showPercent val="0"/>
          <c:showBubbleSize val="0"/>
        </c:dLbls>
        <c:smooth val="0"/>
        <c:axId val="160725087"/>
        <c:axId val="9542639"/>
      </c:lineChart>
      <c:dateAx>
        <c:axId val="160725087"/>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42639"/>
        <c:crosses val="autoZero"/>
        <c:auto val="1"/>
        <c:lblOffset val="100"/>
        <c:baseTimeUnit val="months"/>
      </c:dateAx>
      <c:valAx>
        <c:axId val="95426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7250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六厩１９９６年</a:t>
            </a:r>
            <a:endParaRPr lang="ja-JP" altLang="en-US"/>
          </a:p>
        </c:rich>
      </c:tx>
      <c:layout>
        <c:manualLayout>
          <c:xMode val="edge"/>
          <c:yMode val="edge"/>
          <c:x val="6.1816548073481734E-2"/>
          <c:y val="2.96929468730053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7181515867801702E-2"/>
          <c:w val="0.89576338946248513"/>
          <c:h val="0.94563696826439658"/>
        </c:manualLayout>
      </c:layout>
      <c:lineChart>
        <c:grouping val="standard"/>
        <c:varyColors val="0"/>
        <c:ser>
          <c:idx val="0"/>
          <c:order val="0"/>
          <c:spPr>
            <a:ln w="28575" cap="rnd">
              <a:solidFill>
                <a:schemeClr val="accent1"/>
              </a:solidFill>
              <a:round/>
            </a:ln>
            <a:effectLst/>
          </c:spPr>
          <c:marker>
            <c:symbol val="none"/>
          </c:marker>
          <c:cat>
            <c:numRef>
              <c:f>最高最低!$I$209:$I$220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最高最低!$J$209:$J$220</c:f>
              <c:numCache>
                <c:formatCode>General</c:formatCode>
                <c:ptCount val="12"/>
                <c:pt idx="0">
                  <c:v>-5.4</c:v>
                </c:pt>
                <c:pt idx="1">
                  <c:v>-6.7</c:v>
                </c:pt>
                <c:pt idx="2">
                  <c:v>-1.9</c:v>
                </c:pt>
                <c:pt idx="3">
                  <c:v>1.7</c:v>
                </c:pt>
                <c:pt idx="4">
                  <c:v>9.8000000000000007</c:v>
                </c:pt>
                <c:pt idx="5">
                  <c:v>15.8</c:v>
                </c:pt>
                <c:pt idx="6">
                  <c:v>19.600000000000001</c:v>
                </c:pt>
                <c:pt idx="7">
                  <c:v>19.899999999999999</c:v>
                </c:pt>
                <c:pt idx="8">
                  <c:v>14.2</c:v>
                </c:pt>
                <c:pt idx="9">
                  <c:v>8</c:v>
                </c:pt>
                <c:pt idx="10">
                  <c:v>3.7</c:v>
                </c:pt>
                <c:pt idx="11">
                  <c:v>-2.8</c:v>
                </c:pt>
              </c:numCache>
            </c:numRef>
          </c:val>
          <c:smooth val="0"/>
          <c:extLst>
            <c:ext xmlns:c16="http://schemas.microsoft.com/office/drawing/2014/chart" uri="{C3380CC4-5D6E-409C-BE32-E72D297353CC}">
              <c16:uniqueId val="{00000000-B41F-44DE-BF7E-EB268CEA3FBC}"/>
            </c:ext>
          </c:extLst>
        </c:ser>
        <c:ser>
          <c:idx val="1"/>
          <c:order val="1"/>
          <c:spPr>
            <a:ln w="28575" cap="rnd">
              <a:solidFill>
                <a:schemeClr val="accent2"/>
              </a:solidFill>
              <a:round/>
            </a:ln>
            <a:effectLst/>
          </c:spPr>
          <c:marker>
            <c:symbol val="none"/>
          </c:marker>
          <c:cat>
            <c:numRef>
              <c:f>最高最低!$I$209:$I$220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最高最低!$K$209:$K$220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B41F-44DE-BF7E-EB268CEA3FBC}"/>
            </c:ext>
          </c:extLst>
        </c:ser>
        <c:ser>
          <c:idx val="2"/>
          <c:order val="2"/>
          <c:spPr>
            <a:ln w="28575" cap="rnd">
              <a:solidFill>
                <a:schemeClr val="accent3"/>
              </a:solidFill>
              <a:round/>
            </a:ln>
            <a:effectLst/>
          </c:spPr>
          <c:marker>
            <c:symbol val="none"/>
          </c:marker>
          <c:cat>
            <c:numRef>
              <c:f>最高最低!$I$209:$I$220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最高最低!$L$209:$L$220</c:f>
              <c:numCache>
                <c:formatCode>General</c:formatCode>
                <c:ptCount val="12"/>
                <c:pt idx="0">
                  <c:v>-11.1</c:v>
                </c:pt>
                <c:pt idx="1">
                  <c:v>-13.1</c:v>
                </c:pt>
                <c:pt idx="2">
                  <c:v>-7.8</c:v>
                </c:pt>
                <c:pt idx="3">
                  <c:v>-4.9000000000000004</c:v>
                </c:pt>
                <c:pt idx="4">
                  <c:v>2.1</c:v>
                </c:pt>
                <c:pt idx="5">
                  <c:v>10.8</c:v>
                </c:pt>
                <c:pt idx="6">
                  <c:v>13.5</c:v>
                </c:pt>
                <c:pt idx="7">
                  <c:v>15.1</c:v>
                </c:pt>
                <c:pt idx="8">
                  <c:v>8.6</c:v>
                </c:pt>
                <c:pt idx="9">
                  <c:v>1.4</c:v>
                </c:pt>
                <c:pt idx="10">
                  <c:v>-2</c:v>
                </c:pt>
                <c:pt idx="11">
                  <c:v>-8.4</c:v>
                </c:pt>
              </c:numCache>
            </c:numRef>
          </c:val>
          <c:smooth val="0"/>
          <c:extLst>
            <c:ext xmlns:c16="http://schemas.microsoft.com/office/drawing/2014/chart" uri="{C3380CC4-5D6E-409C-BE32-E72D297353CC}">
              <c16:uniqueId val="{00000002-B41F-44DE-BF7E-EB268CEA3FBC}"/>
            </c:ext>
          </c:extLst>
        </c:ser>
        <c:ser>
          <c:idx val="4"/>
          <c:order val="4"/>
          <c:spPr>
            <a:ln w="28575" cap="rnd">
              <a:solidFill>
                <a:schemeClr val="accent5"/>
              </a:solidFill>
              <a:round/>
            </a:ln>
            <a:effectLst/>
          </c:spPr>
          <c:marker>
            <c:symbol val="none"/>
          </c:marker>
          <c:cat>
            <c:numRef>
              <c:f>最高最低!$I$209:$I$220</c:f>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f>最高最低!$N$209:$N$220</c:f>
              <c:numCache>
                <c:formatCode>General</c:formatCode>
                <c:ptCount val="12"/>
                <c:pt idx="0">
                  <c:v>-0.5</c:v>
                </c:pt>
                <c:pt idx="1">
                  <c:v>-1.2</c:v>
                </c:pt>
                <c:pt idx="2">
                  <c:v>3.3</c:v>
                </c:pt>
                <c:pt idx="3">
                  <c:v>8.3000000000000007</c:v>
                </c:pt>
                <c:pt idx="4">
                  <c:v>16.7</c:v>
                </c:pt>
                <c:pt idx="5">
                  <c:v>20.5</c:v>
                </c:pt>
                <c:pt idx="6">
                  <c:v>25.7</c:v>
                </c:pt>
                <c:pt idx="7">
                  <c:v>25.4</c:v>
                </c:pt>
                <c:pt idx="8">
                  <c:v>19.600000000000001</c:v>
                </c:pt>
                <c:pt idx="9">
                  <c:v>15.3</c:v>
                </c:pt>
                <c:pt idx="10">
                  <c:v>8.4</c:v>
                </c:pt>
                <c:pt idx="11">
                  <c:v>3.1</c:v>
                </c:pt>
              </c:numCache>
            </c:numRef>
          </c:val>
          <c:smooth val="0"/>
          <c:extLst>
            <c:ext xmlns:c16="http://schemas.microsoft.com/office/drawing/2014/chart" uri="{C3380CC4-5D6E-409C-BE32-E72D297353CC}">
              <c16:uniqueId val="{00000004-B41F-44DE-BF7E-EB268CEA3FBC}"/>
            </c:ext>
          </c:extLst>
        </c:ser>
        <c:dLbls>
          <c:showLegendKey val="0"/>
          <c:showVal val="0"/>
          <c:showCatName val="0"/>
          <c:showSerName val="0"/>
          <c:showPercent val="0"/>
          <c:showBubbleSize val="0"/>
        </c:dLbls>
        <c:smooth val="0"/>
        <c:axId val="1875777504"/>
        <c:axId val="182886065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最高最低!$I$209:$I$220</c15:sqref>
                        </c15:formulaRef>
                      </c:ext>
                    </c:extLst>
                    <c:numCache>
                      <c:formatCode>mmm\-yy</c:formatCode>
                      <c:ptCount val="12"/>
                      <c:pt idx="0">
                        <c:v>35065</c:v>
                      </c:pt>
                      <c:pt idx="1">
                        <c:v>35096</c:v>
                      </c:pt>
                      <c:pt idx="2">
                        <c:v>35125</c:v>
                      </c:pt>
                      <c:pt idx="3">
                        <c:v>35156</c:v>
                      </c:pt>
                      <c:pt idx="4">
                        <c:v>35186</c:v>
                      </c:pt>
                      <c:pt idx="5">
                        <c:v>35217</c:v>
                      </c:pt>
                      <c:pt idx="6">
                        <c:v>35247</c:v>
                      </c:pt>
                      <c:pt idx="7">
                        <c:v>35278</c:v>
                      </c:pt>
                      <c:pt idx="8">
                        <c:v>35309</c:v>
                      </c:pt>
                      <c:pt idx="9">
                        <c:v>35339</c:v>
                      </c:pt>
                      <c:pt idx="10">
                        <c:v>35370</c:v>
                      </c:pt>
                      <c:pt idx="11">
                        <c:v>35400</c:v>
                      </c:pt>
                    </c:numCache>
                  </c:numRef>
                </c:cat>
                <c:val>
                  <c:numRef>
                    <c:extLst>
                      <c:ext uri="{02D57815-91ED-43cb-92C2-25804820EDAC}">
                        <c15:formulaRef>
                          <c15:sqref>最高最低!$M$209:$M$220</c15:sqref>
                        </c15:formulaRef>
                      </c:ext>
                    </c:extLst>
                    <c:numCache>
                      <c:formatCode>General</c:formatCode>
                      <c:ptCount val="12"/>
                    </c:numCache>
                  </c:numRef>
                </c:val>
                <c:smooth val="0"/>
                <c:extLst>
                  <c:ext xmlns:c16="http://schemas.microsoft.com/office/drawing/2014/chart" uri="{C3380CC4-5D6E-409C-BE32-E72D297353CC}">
                    <c16:uniqueId val="{00000003-B41F-44DE-BF7E-EB268CEA3FBC}"/>
                  </c:ext>
                </c:extLst>
              </c15:ser>
            </c15:filteredLineSeries>
          </c:ext>
        </c:extLst>
      </c:lineChart>
      <c:dateAx>
        <c:axId val="18757775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60656"/>
        <c:crosses val="autoZero"/>
        <c:auto val="1"/>
        <c:lblOffset val="100"/>
        <c:baseTimeUnit val="months"/>
      </c:dateAx>
      <c:valAx>
        <c:axId val="1828860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757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六厩１９９７年</a:t>
            </a:r>
            <a:endParaRPr lang="ja-JP" altLang="en-US"/>
          </a:p>
        </c:rich>
      </c:tx>
      <c:layout>
        <c:manualLayout>
          <c:xMode val="edge"/>
          <c:yMode val="edge"/>
          <c:x val="0.10602654993369588"/>
          <c:y val="2.7500000902231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842234258617634E-2"/>
          <c:y val="2.51740493823507E-2"/>
          <c:w val="0.89576338946248513"/>
          <c:h val="0.94360154014440745"/>
        </c:manualLayout>
      </c:layout>
      <c:lineChart>
        <c:grouping val="standard"/>
        <c:varyColors val="0"/>
        <c:ser>
          <c:idx val="0"/>
          <c:order val="0"/>
          <c:spPr>
            <a:ln w="28575" cap="rnd">
              <a:solidFill>
                <a:schemeClr val="accent1"/>
              </a:solidFill>
              <a:round/>
            </a:ln>
            <a:effectLst/>
          </c:spPr>
          <c:marker>
            <c:symbol val="none"/>
          </c:marker>
          <c:cat>
            <c:numRef>
              <c:f>最高最低!$I$221:$I$232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最高最低!$J$221:$J$232</c:f>
              <c:numCache>
                <c:formatCode>General</c:formatCode>
                <c:ptCount val="12"/>
                <c:pt idx="0">
                  <c:v>-6.2</c:v>
                </c:pt>
                <c:pt idx="1">
                  <c:v>-6</c:v>
                </c:pt>
                <c:pt idx="2">
                  <c:v>-0.3</c:v>
                </c:pt>
                <c:pt idx="3">
                  <c:v>4.7</c:v>
                </c:pt>
                <c:pt idx="4">
                  <c:v>11</c:v>
                </c:pt>
                <c:pt idx="5">
                  <c:v>15.4</c:v>
                </c:pt>
                <c:pt idx="6">
                  <c:v>19.3</c:v>
                </c:pt>
                <c:pt idx="7">
                  <c:v>20.2</c:v>
                </c:pt>
                <c:pt idx="8">
                  <c:v>15.5</c:v>
                </c:pt>
                <c:pt idx="9">
                  <c:v>6.9</c:v>
                </c:pt>
                <c:pt idx="10">
                  <c:v>4.2</c:v>
                </c:pt>
                <c:pt idx="11">
                  <c:v>-1.8</c:v>
                </c:pt>
              </c:numCache>
            </c:numRef>
          </c:val>
          <c:smooth val="0"/>
          <c:extLst>
            <c:ext xmlns:c16="http://schemas.microsoft.com/office/drawing/2014/chart" uri="{C3380CC4-5D6E-409C-BE32-E72D297353CC}">
              <c16:uniqueId val="{00000000-BA5A-4B33-B02C-06E796C63232}"/>
            </c:ext>
          </c:extLst>
        </c:ser>
        <c:ser>
          <c:idx val="1"/>
          <c:order val="1"/>
          <c:spPr>
            <a:ln w="28575" cap="rnd">
              <a:solidFill>
                <a:schemeClr val="accent2"/>
              </a:solidFill>
              <a:round/>
            </a:ln>
            <a:effectLst/>
          </c:spPr>
          <c:marker>
            <c:symbol val="none"/>
          </c:marker>
          <c:cat>
            <c:numRef>
              <c:f>最高最低!$I$221:$I$232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最高最低!$K$221:$K$232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BA5A-4B33-B02C-06E796C63232}"/>
            </c:ext>
          </c:extLst>
        </c:ser>
        <c:ser>
          <c:idx val="2"/>
          <c:order val="2"/>
          <c:spPr>
            <a:ln w="28575" cap="rnd">
              <a:solidFill>
                <a:schemeClr val="accent3"/>
              </a:solidFill>
              <a:round/>
            </a:ln>
            <a:effectLst/>
          </c:spPr>
          <c:marker>
            <c:symbol val="none"/>
          </c:marker>
          <c:cat>
            <c:numRef>
              <c:f>最高最低!$I$221:$I$232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最高最低!$L$221:$L$232</c:f>
              <c:numCache>
                <c:formatCode>General</c:formatCode>
                <c:ptCount val="12"/>
                <c:pt idx="0">
                  <c:v>-12.3</c:v>
                </c:pt>
                <c:pt idx="1">
                  <c:v>-13.1</c:v>
                </c:pt>
                <c:pt idx="2">
                  <c:v>-7.1</c:v>
                </c:pt>
                <c:pt idx="3">
                  <c:v>-1.8</c:v>
                </c:pt>
                <c:pt idx="4">
                  <c:v>4</c:v>
                </c:pt>
                <c:pt idx="5">
                  <c:v>9.6</c:v>
                </c:pt>
                <c:pt idx="6">
                  <c:v>15.6</c:v>
                </c:pt>
                <c:pt idx="7">
                  <c:v>15.7</c:v>
                </c:pt>
                <c:pt idx="8">
                  <c:v>11.2</c:v>
                </c:pt>
                <c:pt idx="9">
                  <c:v>0.9</c:v>
                </c:pt>
                <c:pt idx="10">
                  <c:v>-1.6</c:v>
                </c:pt>
                <c:pt idx="11">
                  <c:v>-7.2</c:v>
                </c:pt>
              </c:numCache>
            </c:numRef>
          </c:val>
          <c:smooth val="0"/>
          <c:extLst>
            <c:ext xmlns:c16="http://schemas.microsoft.com/office/drawing/2014/chart" uri="{C3380CC4-5D6E-409C-BE32-E72D297353CC}">
              <c16:uniqueId val="{00000002-BA5A-4B33-B02C-06E796C63232}"/>
            </c:ext>
          </c:extLst>
        </c:ser>
        <c:ser>
          <c:idx val="4"/>
          <c:order val="4"/>
          <c:spPr>
            <a:ln w="28575" cap="rnd">
              <a:solidFill>
                <a:schemeClr val="accent5"/>
              </a:solidFill>
              <a:round/>
            </a:ln>
            <a:effectLst/>
          </c:spPr>
          <c:marker>
            <c:symbol val="none"/>
          </c:marker>
          <c:cat>
            <c:numRef>
              <c:f>最高最低!$I$221:$I$232</c:f>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f>最高最低!$N$221:$N$232</c:f>
              <c:numCache>
                <c:formatCode>General</c:formatCode>
                <c:ptCount val="12"/>
                <c:pt idx="0">
                  <c:v>-1</c:v>
                </c:pt>
                <c:pt idx="1">
                  <c:v>0.1</c:v>
                </c:pt>
                <c:pt idx="2">
                  <c:v>5.6</c:v>
                </c:pt>
                <c:pt idx="3">
                  <c:v>11.2</c:v>
                </c:pt>
                <c:pt idx="4">
                  <c:v>17.100000000000001</c:v>
                </c:pt>
                <c:pt idx="5">
                  <c:v>20.8</c:v>
                </c:pt>
                <c:pt idx="6">
                  <c:v>23.4</c:v>
                </c:pt>
                <c:pt idx="7">
                  <c:v>25.5</c:v>
                </c:pt>
                <c:pt idx="8">
                  <c:v>20.3</c:v>
                </c:pt>
                <c:pt idx="9">
                  <c:v>14</c:v>
                </c:pt>
                <c:pt idx="10">
                  <c:v>10.7</c:v>
                </c:pt>
                <c:pt idx="11">
                  <c:v>3.7</c:v>
                </c:pt>
              </c:numCache>
            </c:numRef>
          </c:val>
          <c:smooth val="0"/>
          <c:extLst>
            <c:ext xmlns:c16="http://schemas.microsoft.com/office/drawing/2014/chart" uri="{C3380CC4-5D6E-409C-BE32-E72D297353CC}">
              <c16:uniqueId val="{00000004-BA5A-4B33-B02C-06E796C63232}"/>
            </c:ext>
          </c:extLst>
        </c:ser>
        <c:dLbls>
          <c:showLegendKey val="0"/>
          <c:showVal val="0"/>
          <c:showCatName val="0"/>
          <c:showSerName val="0"/>
          <c:showPercent val="0"/>
          <c:showBubbleSize val="0"/>
        </c:dLbls>
        <c:smooth val="0"/>
        <c:axId val="1973136256"/>
        <c:axId val="197848347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最高最低!$I$221:$I$232</c15:sqref>
                        </c15:formulaRef>
                      </c:ext>
                    </c:extLst>
                    <c:numCache>
                      <c:formatCode>mmm\-yy</c:formatCode>
                      <c:ptCount val="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numCache>
                  </c:numRef>
                </c:cat>
                <c:val>
                  <c:numRef>
                    <c:extLst>
                      <c:ext uri="{02D57815-91ED-43cb-92C2-25804820EDAC}">
                        <c15:formulaRef>
                          <c15:sqref>最高最低!$M$221:$M$232</c15:sqref>
                        </c15:formulaRef>
                      </c:ext>
                    </c:extLst>
                    <c:numCache>
                      <c:formatCode>General</c:formatCode>
                      <c:ptCount val="12"/>
                    </c:numCache>
                  </c:numRef>
                </c:val>
                <c:smooth val="0"/>
                <c:extLst>
                  <c:ext xmlns:c16="http://schemas.microsoft.com/office/drawing/2014/chart" uri="{C3380CC4-5D6E-409C-BE32-E72D297353CC}">
                    <c16:uniqueId val="{00000003-BA5A-4B33-B02C-06E796C63232}"/>
                  </c:ext>
                </c:extLst>
              </c15:ser>
            </c15:filteredLineSeries>
          </c:ext>
        </c:extLst>
      </c:lineChart>
      <c:dateAx>
        <c:axId val="1973136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8483472"/>
        <c:crosses val="autoZero"/>
        <c:auto val="1"/>
        <c:lblOffset val="100"/>
        <c:baseTimeUnit val="months"/>
      </c:dateAx>
      <c:valAx>
        <c:axId val="197848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313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六厩１９９８年</a:t>
            </a:r>
            <a:endParaRPr lang="ja-JP" altLang="en-US"/>
          </a:p>
        </c:rich>
      </c:tx>
      <c:layout>
        <c:manualLayout>
          <c:xMode val="edge"/>
          <c:yMode val="edge"/>
          <c:x val="5.9053627677891914E-2"/>
          <c:y val="5.50000018044620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605342707940338E-2"/>
          <c:y val="2.51740493823507E-2"/>
          <c:w val="0.89576341214112565"/>
          <c:h val="0.94965190123529863"/>
        </c:manualLayout>
      </c:layout>
      <c:lineChart>
        <c:grouping val="standard"/>
        <c:varyColors val="0"/>
        <c:ser>
          <c:idx val="0"/>
          <c:order val="0"/>
          <c:spPr>
            <a:ln w="28575" cap="rnd">
              <a:solidFill>
                <a:schemeClr val="accent1"/>
              </a:solidFill>
              <a:round/>
            </a:ln>
            <a:effectLst/>
          </c:spPr>
          <c:marker>
            <c:symbol val="none"/>
          </c:marker>
          <c:cat>
            <c:numRef>
              <c:f>最高最低!$I$233:$I$244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最高最低!$J$233:$J$244</c:f>
              <c:numCache>
                <c:formatCode>General</c:formatCode>
                <c:ptCount val="12"/>
                <c:pt idx="0">
                  <c:v>-4.5999999999999996</c:v>
                </c:pt>
                <c:pt idx="1">
                  <c:v>-3.1</c:v>
                </c:pt>
                <c:pt idx="2">
                  <c:v>-0.1</c:v>
                </c:pt>
                <c:pt idx="3">
                  <c:v>10</c:v>
                </c:pt>
                <c:pt idx="4">
                  <c:v>13.6</c:v>
                </c:pt>
                <c:pt idx="5">
                  <c:v>16.100000000000001</c:v>
                </c:pt>
                <c:pt idx="6">
                  <c:v>19.8</c:v>
                </c:pt>
                <c:pt idx="7">
                  <c:v>20.399999999999999</c:v>
                </c:pt>
                <c:pt idx="8">
                  <c:v>17.600000000000001</c:v>
                </c:pt>
                <c:pt idx="9">
                  <c:v>12</c:v>
                </c:pt>
                <c:pt idx="10">
                  <c:v>2.9</c:v>
                </c:pt>
                <c:pt idx="11">
                  <c:v>-1</c:v>
                </c:pt>
              </c:numCache>
            </c:numRef>
          </c:val>
          <c:smooth val="0"/>
          <c:extLst>
            <c:ext xmlns:c16="http://schemas.microsoft.com/office/drawing/2014/chart" uri="{C3380CC4-5D6E-409C-BE32-E72D297353CC}">
              <c16:uniqueId val="{00000000-8553-42F5-BCE9-D54120CB5CB1}"/>
            </c:ext>
          </c:extLst>
        </c:ser>
        <c:ser>
          <c:idx val="1"/>
          <c:order val="1"/>
          <c:spPr>
            <a:ln w="28575" cap="rnd">
              <a:solidFill>
                <a:schemeClr val="accent2"/>
              </a:solidFill>
              <a:round/>
            </a:ln>
            <a:effectLst/>
          </c:spPr>
          <c:marker>
            <c:symbol val="none"/>
          </c:marker>
          <c:cat>
            <c:numRef>
              <c:f>最高最低!$I$233:$I$244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最高最低!$K$233:$K$244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8553-42F5-BCE9-D54120CB5CB1}"/>
            </c:ext>
          </c:extLst>
        </c:ser>
        <c:ser>
          <c:idx val="2"/>
          <c:order val="2"/>
          <c:spPr>
            <a:ln w="28575" cap="rnd">
              <a:solidFill>
                <a:schemeClr val="accent3"/>
              </a:solidFill>
              <a:round/>
            </a:ln>
            <a:effectLst/>
          </c:spPr>
          <c:marker>
            <c:symbol val="none"/>
          </c:marker>
          <c:cat>
            <c:numRef>
              <c:f>最高最低!$I$233:$I$244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最高最低!$L$233:$L$244</c:f>
              <c:numCache>
                <c:formatCode>General</c:formatCode>
                <c:ptCount val="12"/>
                <c:pt idx="0">
                  <c:v>-9.8000000000000007</c:v>
                </c:pt>
                <c:pt idx="1">
                  <c:v>-9.3000000000000007</c:v>
                </c:pt>
                <c:pt idx="2">
                  <c:v>-6.3</c:v>
                </c:pt>
                <c:pt idx="3">
                  <c:v>3.7</c:v>
                </c:pt>
                <c:pt idx="4">
                  <c:v>7.4</c:v>
                </c:pt>
                <c:pt idx="5">
                  <c:v>11.6</c:v>
                </c:pt>
                <c:pt idx="6">
                  <c:v>15.7</c:v>
                </c:pt>
                <c:pt idx="7">
                  <c:v>16.600000000000001</c:v>
                </c:pt>
                <c:pt idx="8">
                  <c:v>13.3</c:v>
                </c:pt>
                <c:pt idx="9">
                  <c:v>7.4</c:v>
                </c:pt>
                <c:pt idx="10">
                  <c:v>-2.8</c:v>
                </c:pt>
                <c:pt idx="11">
                  <c:v>-5.8</c:v>
                </c:pt>
              </c:numCache>
            </c:numRef>
          </c:val>
          <c:smooth val="0"/>
          <c:extLst>
            <c:ext xmlns:c16="http://schemas.microsoft.com/office/drawing/2014/chart" uri="{C3380CC4-5D6E-409C-BE32-E72D297353CC}">
              <c16:uniqueId val="{00000002-8553-42F5-BCE9-D54120CB5CB1}"/>
            </c:ext>
          </c:extLst>
        </c:ser>
        <c:ser>
          <c:idx val="4"/>
          <c:order val="4"/>
          <c:spPr>
            <a:ln w="28575" cap="rnd">
              <a:solidFill>
                <a:schemeClr val="accent5"/>
              </a:solidFill>
              <a:round/>
            </a:ln>
            <a:effectLst/>
          </c:spPr>
          <c:marker>
            <c:symbol val="none"/>
          </c:marker>
          <c:cat>
            <c:numRef>
              <c:f>最高最低!$I$233:$I$244</c:f>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f>最高最低!$N$233:$N$244</c:f>
              <c:numCache>
                <c:formatCode>General</c:formatCode>
                <c:ptCount val="12"/>
                <c:pt idx="0">
                  <c:v>-0.5</c:v>
                </c:pt>
                <c:pt idx="1">
                  <c:v>2.9</c:v>
                </c:pt>
                <c:pt idx="2">
                  <c:v>6.3</c:v>
                </c:pt>
                <c:pt idx="3">
                  <c:v>16.3</c:v>
                </c:pt>
                <c:pt idx="4">
                  <c:v>19.2</c:v>
                </c:pt>
                <c:pt idx="5">
                  <c:v>20.6</c:v>
                </c:pt>
                <c:pt idx="6">
                  <c:v>24.4</c:v>
                </c:pt>
                <c:pt idx="7">
                  <c:v>24.8</c:v>
                </c:pt>
                <c:pt idx="8">
                  <c:v>22.3</c:v>
                </c:pt>
                <c:pt idx="9">
                  <c:v>16.899999999999999</c:v>
                </c:pt>
                <c:pt idx="10">
                  <c:v>8.6</c:v>
                </c:pt>
                <c:pt idx="11">
                  <c:v>4.2</c:v>
                </c:pt>
              </c:numCache>
            </c:numRef>
          </c:val>
          <c:smooth val="0"/>
          <c:extLst>
            <c:ext xmlns:c16="http://schemas.microsoft.com/office/drawing/2014/chart" uri="{C3380CC4-5D6E-409C-BE32-E72D297353CC}">
              <c16:uniqueId val="{00000004-8553-42F5-BCE9-D54120CB5CB1}"/>
            </c:ext>
          </c:extLst>
        </c:ser>
        <c:dLbls>
          <c:showLegendKey val="0"/>
          <c:showVal val="0"/>
          <c:showCatName val="0"/>
          <c:showSerName val="0"/>
          <c:showPercent val="0"/>
          <c:showBubbleSize val="0"/>
        </c:dLbls>
        <c:smooth val="0"/>
        <c:axId val="1968599792"/>
        <c:axId val="197848731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最高最低!$I$233:$I$244</c15:sqref>
                        </c15:formulaRef>
                      </c:ext>
                    </c:extLst>
                    <c:numCache>
                      <c:formatCode>mmm\-yy</c:formatCode>
                      <c:ptCount val="12"/>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numCache>
                  </c:numRef>
                </c:cat>
                <c:val>
                  <c:numRef>
                    <c:extLst>
                      <c:ext uri="{02D57815-91ED-43cb-92C2-25804820EDAC}">
                        <c15:formulaRef>
                          <c15:sqref>最高最低!$M$233:$M$244</c15:sqref>
                        </c15:formulaRef>
                      </c:ext>
                    </c:extLst>
                    <c:numCache>
                      <c:formatCode>General</c:formatCode>
                      <c:ptCount val="12"/>
                    </c:numCache>
                  </c:numRef>
                </c:val>
                <c:smooth val="0"/>
                <c:extLst>
                  <c:ext xmlns:c16="http://schemas.microsoft.com/office/drawing/2014/chart" uri="{C3380CC4-5D6E-409C-BE32-E72D297353CC}">
                    <c16:uniqueId val="{00000003-8553-42F5-BCE9-D54120CB5CB1}"/>
                  </c:ext>
                </c:extLst>
              </c15:ser>
            </c15:filteredLineSeries>
          </c:ext>
        </c:extLst>
      </c:lineChart>
      <c:dateAx>
        <c:axId val="19685997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8487312"/>
        <c:crosses val="autoZero"/>
        <c:auto val="1"/>
        <c:lblOffset val="100"/>
        <c:baseTimeUnit val="months"/>
      </c:dateAx>
      <c:valAx>
        <c:axId val="1978487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68599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六厩１９９９年</a:t>
            </a:r>
          </a:p>
        </c:rich>
      </c:tx>
      <c:layout>
        <c:manualLayout>
          <c:xMode val="edge"/>
          <c:yMode val="edge"/>
          <c:x val="7.2869250253358941E-2"/>
          <c:y val="4.125000135334649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3842218192846948E-2"/>
          <c:y val="2.51740493823507E-2"/>
          <c:w val="0.89576341214112565"/>
          <c:h val="0.94360154014440745"/>
        </c:manualLayout>
      </c:layout>
      <c:lineChart>
        <c:grouping val="standard"/>
        <c:varyColors val="0"/>
        <c:ser>
          <c:idx val="0"/>
          <c:order val="0"/>
          <c:spPr>
            <a:ln w="28575" cap="rnd">
              <a:solidFill>
                <a:schemeClr val="accent1"/>
              </a:solidFill>
              <a:round/>
            </a:ln>
            <a:effectLst/>
          </c:spPr>
          <c:marker>
            <c:symbol val="none"/>
          </c:marker>
          <c:cat>
            <c:numRef>
              <c:f>最高最低!$I$245:$I$256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最高最低!$J$245:$J$256</c:f>
              <c:numCache>
                <c:formatCode>General</c:formatCode>
                <c:ptCount val="12"/>
                <c:pt idx="0">
                  <c:v>-5.2</c:v>
                </c:pt>
                <c:pt idx="1">
                  <c:v>-6.2</c:v>
                </c:pt>
                <c:pt idx="2">
                  <c:v>0.3</c:v>
                </c:pt>
                <c:pt idx="3">
                  <c:v>5.8</c:v>
                </c:pt>
                <c:pt idx="4">
                  <c:v>10.7</c:v>
                </c:pt>
                <c:pt idx="5">
                  <c:v>15.8</c:v>
                </c:pt>
                <c:pt idx="6">
                  <c:v>19.5</c:v>
                </c:pt>
                <c:pt idx="7">
                  <c:v>20.7</c:v>
                </c:pt>
                <c:pt idx="8">
                  <c:v>18.7</c:v>
                </c:pt>
                <c:pt idx="9">
                  <c:v>10.1</c:v>
                </c:pt>
                <c:pt idx="10">
                  <c:v>3.7</c:v>
                </c:pt>
                <c:pt idx="11">
                  <c:v>-2.7</c:v>
                </c:pt>
              </c:numCache>
            </c:numRef>
          </c:val>
          <c:smooth val="0"/>
          <c:extLst>
            <c:ext xmlns:c16="http://schemas.microsoft.com/office/drawing/2014/chart" uri="{C3380CC4-5D6E-409C-BE32-E72D297353CC}">
              <c16:uniqueId val="{00000000-C362-4824-BF5E-F33532A67662}"/>
            </c:ext>
          </c:extLst>
        </c:ser>
        <c:ser>
          <c:idx val="1"/>
          <c:order val="1"/>
          <c:spPr>
            <a:ln w="28575" cap="rnd">
              <a:solidFill>
                <a:schemeClr val="accent2"/>
              </a:solidFill>
              <a:round/>
            </a:ln>
            <a:effectLst/>
          </c:spPr>
          <c:marker>
            <c:symbol val="none"/>
          </c:marker>
          <c:cat>
            <c:numRef>
              <c:f>最高最低!$I$245:$I$256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最高最低!$K$245:$K$256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C362-4824-BF5E-F33532A67662}"/>
            </c:ext>
          </c:extLst>
        </c:ser>
        <c:ser>
          <c:idx val="2"/>
          <c:order val="2"/>
          <c:spPr>
            <a:ln w="28575" cap="rnd">
              <a:solidFill>
                <a:schemeClr val="accent3"/>
              </a:solidFill>
              <a:round/>
            </a:ln>
            <a:effectLst/>
          </c:spPr>
          <c:marker>
            <c:symbol val="none"/>
          </c:marker>
          <c:cat>
            <c:numRef>
              <c:f>最高最低!$I$245:$I$256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最高最低!$L$245:$L$256</c:f>
              <c:numCache>
                <c:formatCode>General</c:formatCode>
                <c:ptCount val="12"/>
                <c:pt idx="0">
                  <c:v>-10.7</c:v>
                </c:pt>
                <c:pt idx="1">
                  <c:v>-13.7</c:v>
                </c:pt>
                <c:pt idx="2">
                  <c:v>-4.8</c:v>
                </c:pt>
                <c:pt idx="3">
                  <c:v>-0.5</c:v>
                </c:pt>
                <c:pt idx="4">
                  <c:v>2.5</c:v>
                </c:pt>
                <c:pt idx="5">
                  <c:v>10.8</c:v>
                </c:pt>
                <c:pt idx="6">
                  <c:v>15.8</c:v>
                </c:pt>
                <c:pt idx="7">
                  <c:v>16.7</c:v>
                </c:pt>
                <c:pt idx="8">
                  <c:v>15</c:v>
                </c:pt>
                <c:pt idx="9">
                  <c:v>4.4000000000000004</c:v>
                </c:pt>
                <c:pt idx="10">
                  <c:v>-1.5</c:v>
                </c:pt>
                <c:pt idx="11">
                  <c:v>-7.3</c:v>
                </c:pt>
              </c:numCache>
            </c:numRef>
          </c:val>
          <c:smooth val="0"/>
          <c:extLst>
            <c:ext xmlns:c16="http://schemas.microsoft.com/office/drawing/2014/chart" uri="{C3380CC4-5D6E-409C-BE32-E72D297353CC}">
              <c16:uniqueId val="{00000002-C362-4824-BF5E-F33532A67662}"/>
            </c:ext>
          </c:extLst>
        </c:ser>
        <c:ser>
          <c:idx val="4"/>
          <c:order val="4"/>
          <c:spPr>
            <a:ln w="28575" cap="rnd">
              <a:solidFill>
                <a:schemeClr val="accent5"/>
              </a:solidFill>
              <a:round/>
            </a:ln>
            <a:effectLst/>
          </c:spPr>
          <c:marker>
            <c:symbol val="none"/>
          </c:marker>
          <c:cat>
            <c:numRef>
              <c:f>最高最低!$I$245:$I$256</c:f>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f>最高最低!$N$245:$N$256</c:f>
              <c:numCache>
                <c:formatCode>General</c:formatCode>
                <c:ptCount val="12"/>
                <c:pt idx="0">
                  <c:v>-0.6</c:v>
                </c:pt>
                <c:pt idx="1">
                  <c:v>-0.5</c:v>
                </c:pt>
                <c:pt idx="2">
                  <c:v>5.7</c:v>
                </c:pt>
                <c:pt idx="3">
                  <c:v>11.8</c:v>
                </c:pt>
                <c:pt idx="4">
                  <c:v>17.899999999999999</c:v>
                </c:pt>
                <c:pt idx="5">
                  <c:v>20.7</c:v>
                </c:pt>
                <c:pt idx="6">
                  <c:v>23.9</c:v>
                </c:pt>
                <c:pt idx="7">
                  <c:v>25.4</c:v>
                </c:pt>
                <c:pt idx="8">
                  <c:v>23</c:v>
                </c:pt>
                <c:pt idx="9">
                  <c:v>16.2</c:v>
                </c:pt>
                <c:pt idx="10">
                  <c:v>9.5</c:v>
                </c:pt>
                <c:pt idx="11">
                  <c:v>1.6</c:v>
                </c:pt>
              </c:numCache>
            </c:numRef>
          </c:val>
          <c:smooth val="0"/>
          <c:extLst>
            <c:ext xmlns:c16="http://schemas.microsoft.com/office/drawing/2014/chart" uri="{C3380CC4-5D6E-409C-BE32-E72D297353CC}">
              <c16:uniqueId val="{00000004-C362-4824-BF5E-F33532A67662}"/>
            </c:ext>
          </c:extLst>
        </c:ser>
        <c:dLbls>
          <c:showLegendKey val="0"/>
          <c:showVal val="0"/>
          <c:showCatName val="0"/>
          <c:showSerName val="0"/>
          <c:showPercent val="0"/>
          <c:showBubbleSize val="0"/>
        </c:dLbls>
        <c:smooth val="0"/>
        <c:axId val="1981986832"/>
        <c:axId val="18288668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最高最低!$I$245:$I$256</c15:sqref>
                        </c15:formulaRef>
                      </c:ext>
                    </c:extLst>
                    <c:numCache>
                      <c:formatCode>mmm\-yy</c:formatCode>
                      <c:ptCount val="12"/>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numCache>
                  </c:numRef>
                </c:cat>
                <c:val>
                  <c:numRef>
                    <c:extLst>
                      <c:ext uri="{02D57815-91ED-43cb-92C2-25804820EDAC}">
                        <c15:formulaRef>
                          <c15:sqref>最高最低!$M$245:$M$256</c15:sqref>
                        </c15:formulaRef>
                      </c:ext>
                    </c:extLst>
                    <c:numCache>
                      <c:formatCode>General</c:formatCode>
                      <c:ptCount val="12"/>
                    </c:numCache>
                  </c:numRef>
                </c:val>
                <c:smooth val="0"/>
                <c:extLst>
                  <c:ext xmlns:c16="http://schemas.microsoft.com/office/drawing/2014/chart" uri="{C3380CC4-5D6E-409C-BE32-E72D297353CC}">
                    <c16:uniqueId val="{00000003-C362-4824-BF5E-F33532A67662}"/>
                  </c:ext>
                </c:extLst>
              </c15:ser>
            </c15:filteredLineSeries>
          </c:ext>
        </c:extLst>
      </c:lineChart>
      <c:dateAx>
        <c:axId val="19819868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28866896"/>
        <c:crosses val="autoZero"/>
        <c:auto val="1"/>
        <c:lblOffset val="100"/>
        <c:baseTimeUnit val="months"/>
      </c:dateAx>
      <c:valAx>
        <c:axId val="1828866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198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六厩２０００年</a:t>
            </a:r>
          </a:p>
        </c:rich>
      </c:tx>
      <c:layout>
        <c:manualLayout>
          <c:xMode val="edge"/>
          <c:yMode val="edge"/>
          <c:x val="7.5632374768452346E-2"/>
          <c:y val="4.474577704388961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3842218192846948E-2"/>
          <c:y val="2.51740493823507E-2"/>
          <c:w val="0.89576341214112565"/>
          <c:h val="0.92985153969329204"/>
        </c:manualLayout>
      </c:layout>
      <c:lineChart>
        <c:grouping val="standard"/>
        <c:varyColors val="0"/>
        <c:ser>
          <c:idx val="0"/>
          <c:order val="0"/>
          <c:spPr>
            <a:ln w="28575" cap="rnd">
              <a:solidFill>
                <a:schemeClr val="accent1"/>
              </a:solidFill>
              <a:round/>
            </a:ln>
            <a:effectLst/>
          </c:spPr>
          <c:marker>
            <c:symbol val="none"/>
          </c:marker>
          <c:cat>
            <c:numRef>
              <c:f>最高最低!$I$257:$I$268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最高最低!$J$257:$J$268</c:f>
              <c:numCache>
                <c:formatCode>General</c:formatCode>
                <c:ptCount val="12"/>
                <c:pt idx="0">
                  <c:v>-3.3</c:v>
                </c:pt>
                <c:pt idx="1">
                  <c:v>-6.6</c:v>
                </c:pt>
                <c:pt idx="2">
                  <c:v>-2.8</c:v>
                </c:pt>
                <c:pt idx="3">
                  <c:v>3.8</c:v>
                </c:pt>
                <c:pt idx="4">
                  <c:v>11.7</c:v>
                </c:pt>
                <c:pt idx="5">
                  <c:v>16.100000000000001</c:v>
                </c:pt>
                <c:pt idx="6">
                  <c:v>20</c:v>
                </c:pt>
                <c:pt idx="7">
                  <c:v>20.9</c:v>
                </c:pt>
                <c:pt idx="8">
                  <c:v>16.399999999999999</c:v>
                </c:pt>
                <c:pt idx="9">
                  <c:v>10.5</c:v>
                </c:pt>
                <c:pt idx="10">
                  <c:v>5</c:v>
                </c:pt>
                <c:pt idx="11">
                  <c:v>-2.2000000000000002</c:v>
                </c:pt>
              </c:numCache>
            </c:numRef>
          </c:val>
          <c:smooth val="0"/>
          <c:extLst>
            <c:ext xmlns:c16="http://schemas.microsoft.com/office/drawing/2014/chart" uri="{C3380CC4-5D6E-409C-BE32-E72D297353CC}">
              <c16:uniqueId val="{00000000-F8A3-42F1-86DA-0DA8B83D0C3F}"/>
            </c:ext>
          </c:extLst>
        </c:ser>
        <c:ser>
          <c:idx val="1"/>
          <c:order val="1"/>
          <c:spPr>
            <a:ln w="28575" cap="rnd">
              <a:solidFill>
                <a:schemeClr val="accent2"/>
              </a:solidFill>
              <a:round/>
            </a:ln>
            <a:effectLst/>
          </c:spPr>
          <c:marker>
            <c:symbol val="none"/>
          </c:marker>
          <c:cat>
            <c:numRef>
              <c:f>最高最低!$I$257:$I$268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最高最低!$K$257:$K$268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F8A3-42F1-86DA-0DA8B83D0C3F}"/>
            </c:ext>
          </c:extLst>
        </c:ser>
        <c:ser>
          <c:idx val="2"/>
          <c:order val="2"/>
          <c:spPr>
            <a:ln w="28575" cap="rnd">
              <a:solidFill>
                <a:schemeClr val="accent3"/>
              </a:solidFill>
              <a:round/>
            </a:ln>
            <a:effectLst/>
          </c:spPr>
          <c:marker>
            <c:symbol val="none"/>
          </c:marker>
          <c:cat>
            <c:numRef>
              <c:f>最高最低!$I$257:$I$268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最高最低!$L$257:$L$268</c:f>
              <c:numCache>
                <c:formatCode>General</c:formatCode>
                <c:ptCount val="12"/>
                <c:pt idx="0">
                  <c:v>-8.3000000000000007</c:v>
                </c:pt>
                <c:pt idx="1">
                  <c:v>-12.8</c:v>
                </c:pt>
                <c:pt idx="2">
                  <c:v>-9.8000000000000007</c:v>
                </c:pt>
                <c:pt idx="3">
                  <c:v>-2.2999999999999998</c:v>
                </c:pt>
                <c:pt idx="4">
                  <c:v>5.5</c:v>
                </c:pt>
                <c:pt idx="5">
                  <c:v>11</c:v>
                </c:pt>
                <c:pt idx="6">
                  <c:v>14.9</c:v>
                </c:pt>
                <c:pt idx="7">
                  <c:v>16.2</c:v>
                </c:pt>
                <c:pt idx="8">
                  <c:v>11.9</c:v>
                </c:pt>
                <c:pt idx="9">
                  <c:v>5.0999999999999996</c:v>
                </c:pt>
                <c:pt idx="10">
                  <c:v>0.3</c:v>
                </c:pt>
                <c:pt idx="11">
                  <c:v>-7.6</c:v>
                </c:pt>
              </c:numCache>
            </c:numRef>
          </c:val>
          <c:smooth val="0"/>
          <c:extLst>
            <c:ext xmlns:c16="http://schemas.microsoft.com/office/drawing/2014/chart" uri="{C3380CC4-5D6E-409C-BE32-E72D297353CC}">
              <c16:uniqueId val="{00000002-F8A3-42F1-86DA-0DA8B83D0C3F}"/>
            </c:ext>
          </c:extLst>
        </c:ser>
        <c:ser>
          <c:idx val="4"/>
          <c:order val="4"/>
          <c:spPr>
            <a:ln w="28575" cap="rnd">
              <a:solidFill>
                <a:schemeClr val="accent5"/>
              </a:solidFill>
              <a:round/>
            </a:ln>
            <a:effectLst/>
          </c:spPr>
          <c:marker>
            <c:symbol val="none"/>
          </c:marker>
          <c:cat>
            <c:numRef>
              <c:f>最高最低!$I$257:$I$268</c:f>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f>最高最低!$N$257:$N$268</c:f>
              <c:numCache>
                <c:formatCode>General</c:formatCode>
                <c:ptCount val="12"/>
                <c:pt idx="0">
                  <c:v>1.2</c:v>
                </c:pt>
                <c:pt idx="1">
                  <c:v>-1.8</c:v>
                </c:pt>
                <c:pt idx="2">
                  <c:v>2.8</c:v>
                </c:pt>
                <c:pt idx="3">
                  <c:v>9.3000000000000007</c:v>
                </c:pt>
                <c:pt idx="4">
                  <c:v>17.7</c:v>
                </c:pt>
                <c:pt idx="5">
                  <c:v>21.1</c:v>
                </c:pt>
                <c:pt idx="6">
                  <c:v>25.4</c:v>
                </c:pt>
                <c:pt idx="7">
                  <c:v>27</c:v>
                </c:pt>
                <c:pt idx="8">
                  <c:v>21.4</c:v>
                </c:pt>
                <c:pt idx="9">
                  <c:v>16.100000000000001</c:v>
                </c:pt>
                <c:pt idx="10">
                  <c:v>11</c:v>
                </c:pt>
                <c:pt idx="11">
                  <c:v>2.9</c:v>
                </c:pt>
              </c:numCache>
            </c:numRef>
          </c:val>
          <c:smooth val="0"/>
          <c:extLst>
            <c:ext xmlns:c16="http://schemas.microsoft.com/office/drawing/2014/chart" uri="{C3380CC4-5D6E-409C-BE32-E72D297353CC}">
              <c16:uniqueId val="{00000004-F8A3-42F1-86DA-0DA8B83D0C3F}"/>
            </c:ext>
          </c:extLst>
        </c:ser>
        <c:dLbls>
          <c:showLegendKey val="0"/>
          <c:showVal val="0"/>
          <c:showCatName val="0"/>
          <c:showSerName val="0"/>
          <c:showPercent val="0"/>
          <c:showBubbleSize val="0"/>
        </c:dLbls>
        <c:smooth val="0"/>
        <c:axId val="121984592"/>
        <c:axId val="1978494032"/>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最高最低!$I$257:$I$268</c15:sqref>
                        </c15:formulaRef>
                      </c:ext>
                    </c:extLst>
                    <c:numCache>
                      <c:formatCode>mmm\-yy</c:formatCode>
                      <c:ptCount val="1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numCache>
                  </c:numRef>
                </c:cat>
                <c:val>
                  <c:numRef>
                    <c:extLst>
                      <c:ext uri="{02D57815-91ED-43cb-92C2-25804820EDAC}">
                        <c15:formulaRef>
                          <c15:sqref>最高最低!$M$257:$M$268</c15:sqref>
                        </c15:formulaRef>
                      </c:ext>
                    </c:extLst>
                    <c:numCache>
                      <c:formatCode>General</c:formatCode>
                      <c:ptCount val="12"/>
                    </c:numCache>
                  </c:numRef>
                </c:val>
                <c:smooth val="0"/>
                <c:extLst>
                  <c:ext xmlns:c16="http://schemas.microsoft.com/office/drawing/2014/chart" uri="{C3380CC4-5D6E-409C-BE32-E72D297353CC}">
                    <c16:uniqueId val="{00000003-F8A3-42F1-86DA-0DA8B83D0C3F}"/>
                  </c:ext>
                </c:extLst>
              </c15:ser>
            </c15:filteredLineSeries>
          </c:ext>
        </c:extLst>
      </c:lineChart>
      <c:dateAx>
        <c:axId val="1219845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8494032"/>
        <c:crosses val="autoZero"/>
        <c:auto val="1"/>
        <c:lblOffset val="100"/>
        <c:baseTimeUnit val="months"/>
      </c:dateAx>
      <c:valAx>
        <c:axId val="1978494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984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六厩２００１年</a:t>
            </a:r>
          </a:p>
        </c:rich>
      </c:tx>
      <c:layout>
        <c:manualLayout>
          <c:xMode val="edge"/>
          <c:yMode val="edge"/>
          <c:x val="7.8937445319335081E-2"/>
          <c:y val="4.44943930447049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1062445319335084"/>
        </c:manualLayout>
      </c:layout>
      <c:lineChart>
        <c:grouping val="standard"/>
        <c:varyColors val="0"/>
        <c:ser>
          <c:idx val="0"/>
          <c:order val="0"/>
          <c:spPr>
            <a:ln w="28575" cap="rnd">
              <a:solidFill>
                <a:schemeClr val="accent1"/>
              </a:solidFill>
              <a:round/>
            </a:ln>
            <a:effectLst/>
          </c:spPr>
          <c:marker>
            <c:symbol val="none"/>
          </c:marker>
          <c:cat>
            <c:numRef>
              <c:f>最高最低!$I$269:$I$280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最高最低!$J$269:$J$280</c:f>
              <c:numCache>
                <c:formatCode>General</c:formatCode>
                <c:ptCount val="12"/>
                <c:pt idx="0">
                  <c:v>-6.1</c:v>
                </c:pt>
                <c:pt idx="1">
                  <c:v>-4.8</c:v>
                </c:pt>
                <c:pt idx="2">
                  <c:v>-1.7</c:v>
                </c:pt>
                <c:pt idx="3">
                  <c:v>4.8</c:v>
                </c:pt>
                <c:pt idx="4">
                  <c:v>12.1</c:v>
                </c:pt>
                <c:pt idx="5">
                  <c:v>16.100000000000001</c:v>
                </c:pt>
                <c:pt idx="6">
                  <c:v>21.9</c:v>
                </c:pt>
                <c:pt idx="7">
                  <c:v>21.1</c:v>
                </c:pt>
                <c:pt idx="8">
                  <c:v>15.7</c:v>
                </c:pt>
                <c:pt idx="9">
                  <c:v>9.6</c:v>
                </c:pt>
                <c:pt idx="10">
                  <c:v>2.2000000000000002</c:v>
                </c:pt>
                <c:pt idx="11">
                  <c:v>-3.4</c:v>
                </c:pt>
              </c:numCache>
            </c:numRef>
          </c:val>
          <c:smooth val="0"/>
          <c:extLst>
            <c:ext xmlns:c16="http://schemas.microsoft.com/office/drawing/2014/chart" uri="{C3380CC4-5D6E-409C-BE32-E72D297353CC}">
              <c16:uniqueId val="{00000000-9B74-437A-B6E5-A78926FA4D57}"/>
            </c:ext>
          </c:extLst>
        </c:ser>
        <c:ser>
          <c:idx val="1"/>
          <c:order val="1"/>
          <c:spPr>
            <a:ln w="28575" cap="rnd">
              <a:solidFill>
                <a:schemeClr val="accent2"/>
              </a:solidFill>
              <a:round/>
            </a:ln>
            <a:effectLst/>
          </c:spPr>
          <c:marker>
            <c:symbol val="none"/>
          </c:marker>
          <c:cat>
            <c:numRef>
              <c:f>最高最低!$I$269:$I$280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最高最低!$K$269:$K$280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9B74-437A-B6E5-A78926FA4D57}"/>
            </c:ext>
          </c:extLst>
        </c:ser>
        <c:ser>
          <c:idx val="2"/>
          <c:order val="2"/>
          <c:spPr>
            <a:ln w="28575" cap="rnd">
              <a:solidFill>
                <a:schemeClr val="accent3"/>
              </a:solidFill>
              <a:round/>
            </a:ln>
            <a:effectLst/>
          </c:spPr>
          <c:marker>
            <c:symbol val="none"/>
          </c:marker>
          <c:cat>
            <c:numRef>
              <c:f>最高最低!$I$269:$I$280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最高最低!$L$269:$L$280</c:f>
              <c:numCache>
                <c:formatCode>General</c:formatCode>
                <c:ptCount val="12"/>
                <c:pt idx="0">
                  <c:v>-11.7</c:v>
                </c:pt>
                <c:pt idx="1">
                  <c:v>-11.3</c:v>
                </c:pt>
                <c:pt idx="2">
                  <c:v>-7.8</c:v>
                </c:pt>
                <c:pt idx="3">
                  <c:v>-3.3</c:v>
                </c:pt>
                <c:pt idx="4">
                  <c:v>4.9000000000000004</c:v>
                </c:pt>
                <c:pt idx="5">
                  <c:v>10.7</c:v>
                </c:pt>
                <c:pt idx="6">
                  <c:v>16</c:v>
                </c:pt>
                <c:pt idx="7">
                  <c:v>16.3</c:v>
                </c:pt>
                <c:pt idx="8">
                  <c:v>10.7</c:v>
                </c:pt>
                <c:pt idx="9">
                  <c:v>3.8</c:v>
                </c:pt>
                <c:pt idx="10">
                  <c:v>-3.9</c:v>
                </c:pt>
                <c:pt idx="11">
                  <c:v>-8.6999999999999993</c:v>
                </c:pt>
              </c:numCache>
            </c:numRef>
          </c:val>
          <c:smooth val="0"/>
          <c:extLst>
            <c:ext xmlns:c16="http://schemas.microsoft.com/office/drawing/2014/chart" uri="{C3380CC4-5D6E-409C-BE32-E72D297353CC}">
              <c16:uniqueId val="{00000002-9B74-437A-B6E5-A78926FA4D57}"/>
            </c:ext>
          </c:extLst>
        </c:ser>
        <c:ser>
          <c:idx val="4"/>
          <c:order val="4"/>
          <c:spPr>
            <a:ln w="28575" cap="rnd">
              <a:solidFill>
                <a:schemeClr val="accent5"/>
              </a:solidFill>
              <a:round/>
            </a:ln>
            <a:effectLst/>
          </c:spPr>
          <c:marker>
            <c:symbol val="none"/>
          </c:marker>
          <c:cat>
            <c:numRef>
              <c:f>最高最低!$I$269:$I$280</c:f>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最高最低!$N$269:$N$280</c:f>
              <c:numCache>
                <c:formatCode>General</c:formatCode>
                <c:ptCount val="12"/>
                <c:pt idx="0">
                  <c:v>-2.4</c:v>
                </c:pt>
                <c:pt idx="1">
                  <c:v>0.7</c:v>
                </c:pt>
                <c:pt idx="2">
                  <c:v>3.5</c:v>
                </c:pt>
                <c:pt idx="3">
                  <c:v>12.8</c:v>
                </c:pt>
                <c:pt idx="4">
                  <c:v>18.3</c:v>
                </c:pt>
                <c:pt idx="5">
                  <c:v>21.2</c:v>
                </c:pt>
                <c:pt idx="6">
                  <c:v>28.3</c:v>
                </c:pt>
                <c:pt idx="7">
                  <c:v>27.2</c:v>
                </c:pt>
                <c:pt idx="8">
                  <c:v>21.5</c:v>
                </c:pt>
                <c:pt idx="9">
                  <c:v>15.8</c:v>
                </c:pt>
                <c:pt idx="10">
                  <c:v>8.8000000000000007</c:v>
                </c:pt>
                <c:pt idx="11">
                  <c:v>1.1000000000000001</c:v>
                </c:pt>
              </c:numCache>
            </c:numRef>
          </c:val>
          <c:smooth val="0"/>
          <c:extLst>
            <c:ext xmlns:c16="http://schemas.microsoft.com/office/drawing/2014/chart" uri="{C3380CC4-5D6E-409C-BE32-E72D297353CC}">
              <c16:uniqueId val="{00000004-9B74-437A-B6E5-A78926FA4D57}"/>
            </c:ext>
          </c:extLst>
        </c:ser>
        <c:dLbls>
          <c:showLegendKey val="0"/>
          <c:showVal val="0"/>
          <c:showCatName val="0"/>
          <c:showSerName val="0"/>
          <c:showPercent val="0"/>
          <c:showBubbleSize val="0"/>
        </c:dLbls>
        <c:smooth val="0"/>
        <c:axId val="1834878080"/>
        <c:axId val="565160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最高最低!$I$269:$I$280</c15:sqref>
                        </c15:formulaRef>
                      </c:ext>
                    </c:extLst>
                    <c:numCache>
                      <c:formatCode>d\-mmm</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extLst>
                      <c:ext uri="{02D57815-91ED-43cb-92C2-25804820EDAC}">
                        <c15:formulaRef>
                          <c15:sqref>最高最低!$M$269:$M$280</c15:sqref>
                        </c15:formulaRef>
                      </c:ext>
                    </c:extLst>
                    <c:numCache>
                      <c:formatCode>General</c:formatCode>
                      <c:ptCount val="12"/>
                    </c:numCache>
                  </c:numRef>
                </c:val>
                <c:smooth val="0"/>
                <c:extLst>
                  <c:ext xmlns:c16="http://schemas.microsoft.com/office/drawing/2014/chart" uri="{C3380CC4-5D6E-409C-BE32-E72D297353CC}">
                    <c16:uniqueId val="{00000003-9B74-437A-B6E5-A78926FA4D57}"/>
                  </c:ext>
                </c:extLst>
              </c15:ser>
            </c15:filteredLineSeries>
          </c:ext>
        </c:extLst>
      </c:lineChart>
      <c:dateAx>
        <c:axId val="183487808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516096"/>
        <c:crosses val="autoZero"/>
        <c:auto val="1"/>
        <c:lblOffset val="100"/>
        <c:baseTimeUnit val="months"/>
      </c:dateAx>
      <c:valAx>
        <c:axId val="5651609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34878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六厩２００２年</a:t>
            </a:r>
          </a:p>
        </c:rich>
      </c:tx>
      <c:layout>
        <c:manualLayout>
          <c:xMode val="edge"/>
          <c:yMode val="edge"/>
          <c:x val="0.11782633420822397"/>
          <c:y val="2.9044504413849884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3.9027777777777779E-2"/>
          <c:w val="0.89521062992125988"/>
          <c:h val="0.92914297171186955"/>
        </c:manualLayout>
      </c:layout>
      <c:lineChart>
        <c:grouping val="standard"/>
        <c:varyColors val="0"/>
        <c:ser>
          <c:idx val="0"/>
          <c:order val="0"/>
          <c:spPr>
            <a:ln w="28575" cap="rnd">
              <a:solidFill>
                <a:schemeClr val="accent1"/>
              </a:solidFill>
              <a:round/>
            </a:ln>
            <a:effectLst/>
          </c:spPr>
          <c:marker>
            <c:symbol val="none"/>
          </c:marker>
          <c:cat>
            <c:numRef>
              <c:f>最高最低!$I$281:$I$292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最高最低!$J$281:$J$292</c:f>
              <c:numCache>
                <c:formatCode>General</c:formatCode>
                <c:ptCount val="12"/>
                <c:pt idx="0">
                  <c:v>-4.3</c:v>
                </c:pt>
                <c:pt idx="1">
                  <c:v>-3.9</c:v>
                </c:pt>
                <c:pt idx="2">
                  <c:v>0</c:v>
                </c:pt>
                <c:pt idx="3">
                  <c:v>7.2</c:v>
                </c:pt>
                <c:pt idx="4">
                  <c:v>11.5</c:v>
                </c:pt>
                <c:pt idx="5">
                  <c:v>15</c:v>
                </c:pt>
                <c:pt idx="6">
                  <c:v>21.1</c:v>
                </c:pt>
                <c:pt idx="7">
                  <c:v>20.2</c:v>
                </c:pt>
                <c:pt idx="8">
                  <c:v>15.7</c:v>
                </c:pt>
                <c:pt idx="9">
                  <c:v>8.6</c:v>
                </c:pt>
                <c:pt idx="10">
                  <c:v>0</c:v>
                </c:pt>
                <c:pt idx="11">
                  <c:v>-2.7</c:v>
                </c:pt>
              </c:numCache>
            </c:numRef>
          </c:val>
          <c:smooth val="0"/>
          <c:extLst>
            <c:ext xmlns:c16="http://schemas.microsoft.com/office/drawing/2014/chart" uri="{C3380CC4-5D6E-409C-BE32-E72D297353CC}">
              <c16:uniqueId val="{00000000-36B4-4D27-A098-A2063BABC84A}"/>
            </c:ext>
          </c:extLst>
        </c:ser>
        <c:ser>
          <c:idx val="1"/>
          <c:order val="1"/>
          <c:spPr>
            <a:ln w="28575" cap="rnd">
              <a:solidFill>
                <a:schemeClr val="accent2"/>
              </a:solidFill>
              <a:round/>
            </a:ln>
            <a:effectLst/>
          </c:spPr>
          <c:marker>
            <c:symbol val="none"/>
          </c:marker>
          <c:cat>
            <c:numRef>
              <c:f>最高最低!$I$281:$I$292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最高最低!$K$281:$K$292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36B4-4D27-A098-A2063BABC84A}"/>
            </c:ext>
          </c:extLst>
        </c:ser>
        <c:ser>
          <c:idx val="2"/>
          <c:order val="2"/>
          <c:spPr>
            <a:ln w="28575" cap="rnd">
              <a:solidFill>
                <a:schemeClr val="accent3"/>
              </a:solidFill>
              <a:round/>
            </a:ln>
            <a:effectLst/>
          </c:spPr>
          <c:marker>
            <c:symbol val="none"/>
          </c:marker>
          <c:cat>
            <c:numRef>
              <c:f>最高最低!$I$281:$I$292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最高最低!$L$281:$L$292</c:f>
              <c:numCache>
                <c:formatCode>General</c:formatCode>
                <c:ptCount val="12"/>
                <c:pt idx="0">
                  <c:v>-9.1</c:v>
                </c:pt>
                <c:pt idx="1">
                  <c:v>-10.1</c:v>
                </c:pt>
                <c:pt idx="2">
                  <c:v>-6.5</c:v>
                </c:pt>
                <c:pt idx="3">
                  <c:v>0.9</c:v>
                </c:pt>
                <c:pt idx="4">
                  <c:v>5.0999999999999996</c:v>
                </c:pt>
                <c:pt idx="5">
                  <c:v>8.5</c:v>
                </c:pt>
                <c:pt idx="6">
                  <c:v>17.3</c:v>
                </c:pt>
                <c:pt idx="7">
                  <c:v>15.7</c:v>
                </c:pt>
                <c:pt idx="8">
                  <c:v>11.2</c:v>
                </c:pt>
                <c:pt idx="9">
                  <c:v>3.3</c:v>
                </c:pt>
                <c:pt idx="10">
                  <c:v>-4.2</c:v>
                </c:pt>
                <c:pt idx="11">
                  <c:v>-7.6</c:v>
                </c:pt>
              </c:numCache>
            </c:numRef>
          </c:val>
          <c:smooth val="0"/>
          <c:extLst>
            <c:ext xmlns:c16="http://schemas.microsoft.com/office/drawing/2014/chart" uri="{C3380CC4-5D6E-409C-BE32-E72D297353CC}">
              <c16:uniqueId val="{00000002-36B4-4D27-A098-A2063BABC84A}"/>
            </c:ext>
          </c:extLst>
        </c:ser>
        <c:ser>
          <c:idx val="4"/>
          <c:order val="4"/>
          <c:spPr>
            <a:ln w="28575" cap="rnd">
              <a:solidFill>
                <a:schemeClr val="accent5"/>
              </a:solidFill>
              <a:round/>
            </a:ln>
            <a:effectLst/>
          </c:spPr>
          <c:marker>
            <c:symbol val="none"/>
          </c:marker>
          <c:cat>
            <c:numRef>
              <c:f>最高最低!$I$281:$I$292</c:f>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f>最高最低!$N$281:$N$292</c:f>
              <c:numCache>
                <c:formatCode>General</c:formatCode>
                <c:ptCount val="12"/>
                <c:pt idx="0">
                  <c:v>-0.4</c:v>
                </c:pt>
                <c:pt idx="1">
                  <c:v>1.6</c:v>
                </c:pt>
                <c:pt idx="2">
                  <c:v>6.3</c:v>
                </c:pt>
                <c:pt idx="3">
                  <c:v>13.4</c:v>
                </c:pt>
                <c:pt idx="4">
                  <c:v>17.2</c:v>
                </c:pt>
                <c:pt idx="5">
                  <c:v>21</c:v>
                </c:pt>
                <c:pt idx="6">
                  <c:v>25.6</c:v>
                </c:pt>
                <c:pt idx="7">
                  <c:v>25.3</c:v>
                </c:pt>
                <c:pt idx="8">
                  <c:v>20.9</c:v>
                </c:pt>
                <c:pt idx="9">
                  <c:v>14.3</c:v>
                </c:pt>
                <c:pt idx="10">
                  <c:v>4.7</c:v>
                </c:pt>
                <c:pt idx="11">
                  <c:v>1.8</c:v>
                </c:pt>
              </c:numCache>
            </c:numRef>
          </c:val>
          <c:smooth val="0"/>
          <c:extLst>
            <c:ext xmlns:c16="http://schemas.microsoft.com/office/drawing/2014/chart" uri="{C3380CC4-5D6E-409C-BE32-E72D297353CC}">
              <c16:uniqueId val="{00000004-36B4-4D27-A098-A2063BABC84A}"/>
            </c:ext>
          </c:extLst>
        </c:ser>
        <c:dLbls>
          <c:showLegendKey val="0"/>
          <c:showVal val="0"/>
          <c:showCatName val="0"/>
          <c:showSerName val="0"/>
          <c:showPercent val="0"/>
          <c:showBubbleSize val="0"/>
        </c:dLbls>
        <c:smooth val="0"/>
        <c:axId val="121483856"/>
        <c:axId val="5649737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最高最低!$I$281:$I$292</c15:sqref>
                        </c15:formulaRef>
                      </c:ext>
                    </c:extLst>
                    <c:numCache>
                      <c:formatCode>d\-mmm</c:formatCode>
                      <c:ptCount val="12"/>
                      <c:pt idx="0">
                        <c:v>44928</c:v>
                      </c:pt>
                      <c:pt idx="1">
                        <c:v>44959</c:v>
                      </c:pt>
                      <c:pt idx="2">
                        <c:v>44987</c:v>
                      </c:pt>
                      <c:pt idx="3">
                        <c:v>45018</c:v>
                      </c:pt>
                      <c:pt idx="4">
                        <c:v>45048</c:v>
                      </c:pt>
                      <c:pt idx="5">
                        <c:v>45079</c:v>
                      </c:pt>
                      <c:pt idx="6">
                        <c:v>45109</c:v>
                      </c:pt>
                      <c:pt idx="7">
                        <c:v>45140</c:v>
                      </c:pt>
                      <c:pt idx="8">
                        <c:v>45171</c:v>
                      </c:pt>
                      <c:pt idx="9">
                        <c:v>45201</c:v>
                      </c:pt>
                      <c:pt idx="10">
                        <c:v>45232</c:v>
                      </c:pt>
                      <c:pt idx="11">
                        <c:v>45262</c:v>
                      </c:pt>
                    </c:numCache>
                  </c:numRef>
                </c:cat>
                <c:val>
                  <c:numRef>
                    <c:extLst>
                      <c:ext uri="{02D57815-91ED-43cb-92C2-25804820EDAC}">
                        <c15:formulaRef>
                          <c15:sqref>最高最低!$M$281:$M$292</c15:sqref>
                        </c15:formulaRef>
                      </c:ext>
                    </c:extLst>
                    <c:numCache>
                      <c:formatCode>General</c:formatCode>
                      <c:ptCount val="12"/>
                    </c:numCache>
                  </c:numRef>
                </c:val>
                <c:smooth val="0"/>
                <c:extLst>
                  <c:ext xmlns:c16="http://schemas.microsoft.com/office/drawing/2014/chart" uri="{C3380CC4-5D6E-409C-BE32-E72D297353CC}">
                    <c16:uniqueId val="{00000003-36B4-4D27-A098-A2063BABC84A}"/>
                  </c:ext>
                </c:extLst>
              </c15:ser>
            </c15:filteredLineSeries>
          </c:ext>
        </c:extLst>
      </c:lineChart>
      <c:dateAx>
        <c:axId val="121483856"/>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497376"/>
        <c:crosses val="autoZero"/>
        <c:auto val="1"/>
        <c:lblOffset val="100"/>
        <c:baseTimeUnit val="months"/>
      </c:dateAx>
      <c:valAx>
        <c:axId val="56497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483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六厩２００３年</a:t>
            </a:r>
          </a:p>
        </c:rich>
      </c:tx>
      <c:layout>
        <c:manualLayout>
          <c:xMode val="edge"/>
          <c:yMode val="edge"/>
          <c:x val="0.13727077865266843"/>
          <c:y val="5.092592592592592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766149023038782"/>
        </c:manualLayout>
      </c:layout>
      <c:lineChart>
        <c:grouping val="standard"/>
        <c:varyColors val="0"/>
        <c:ser>
          <c:idx val="0"/>
          <c:order val="0"/>
          <c:spPr>
            <a:ln w="28575" cap="rnd">
              <a:solidFill>
                <a:schemeClr val="accent1"/>
              </a:solidFill>
              <a:round/>
            </a:ln>
            <a:effectLst/>
          </c:spPr>
          <c:marker>
            <c:symbol val="none"/>
          </c:marker>
          <c:cat>
            <c:numRef>
              <c:f>最高最低!$I$293:$I$304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最高最低!$J$293:$J$304</c:f>
              <c:numCache>
                <c:formatCode>General</c:formatCode>
                <c:ptCount val="12"/>
                <c:pt idx="0">
                  <c:v>-6.6</c:v>
                </c:pt>
                <c:pt idx="1">
                  <c:v>-4.9000000000000004</c:v>
                </c:pt>
                <c:pt idx="2">
                  <c:v>-2.2000000000000002</c:v>
                </c:pt>
                <c:pt idx="3">
                  <c:v>6.2</c:v>
                </c:pt>
                <c:pt idx="4">
                  <c:v>12</c:v>
                </c:pt>
                <c:pt idx="5">
                  <c:v>15.7</c:v>
                </c:pt>
                <c:pt idx="6">
                  <c:v>17.5</c:v>
                </c:pt>
                <c:pt idx="7">
                  <c:v>20.3</c:v>
                </c:pt>
                <c:pt idx="8">
                  <c:v>16.899999999999999</c:v>
                </c:pt>
                <c:pt idx="9">
                  <c:v>8</c:v>
                </c:pt>
                <c:pt idx="10">
                  <c:v>6.7</c:v>
                </c:pt>
                <c:pt idx="11">
                  <c:v>-2.1</c:v>
                </c:pt>
              </c:numCache>
            </c:numRef>
          </c:val>
          <c:smooth val="0"/>
          <c:extLst>
            <c:ext xmlns:c16="http://schemas.microsoft.com/office/drawing/2014/chart" uri="{C3380CC4-5D6E-409C-BE32-E72D297353CC}">
              <c16:uniqueId val="{00000000-8F12-499B-9975-975B104791D5}"/>
            </c:ext>
          </c:extLst>
        </c:ser>
        <c:ser>
          <c:idx val="1"/>
          <c:order val="1"/>
          <c:spPr>
            <a:ln w="28575" cap="rnd">
              <a:solidFill>
                <a:schemeClr val="accent2"/>
              </a:solidFill>
              <a:round/>
            </a:ln>
            <a:effectLst/>
          </c:spPr>
          <c:marker>
            <c:symbol val="none"/>
          </c:marker>
          <c:cat>
            <c:numRef>
              <c:f>最高最低!$I$293:$I$304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最高最低!$K$293:$K$304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8F12-499B-9975-975B104791D5}"/>
            </c:ext>
          </c:extLst>
        </c:ser>
        <c:ser>
          <c:idx val="2"/>
          <c:order val="2"/>
          <c:spPr>
            <a:ln w="28575" cap="rnd">
              <a:solidFill>
                <a:schemeClr val="accent3"/>
              </a:solidFill>
              <a:round/>
            </a:ln>
            <a:effectLst/>
          </c:spPr>
          <c:marker>
            <c:symbol val="none"/>
          </c:marker>
          <c:cat>
            <c:numRef>
              <c:f>最高最低!$I$293:$I$304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最高最低!$L$293:$L$304</c:f>
              <c:numCache>
                <c:formatCode>General</c:formatCode>
                <c:ptCount val="12"/>
                <c:pt idx="0">
                  <c:v>-13.3</c:v>
                </c:pt>
                <c:pt idx="1">
                  <c:v>-12.1</c:v>
                </c:pt>
                <c:pt idx="2">
                  <c:v>-8</c:v>
                </c:pt>
                <c:pt idx="3">
                  <c:v>0.1</c:v>
                </c:pt>
                <c:pt idx="4">
                  <c:v>5.4</c:v>
                </c:pt>
                <c:pt idx="5">
                  <c:v>10.5</c:v>
                </c:pt>
                <c:pt idx="6">
                  <c:v>13.6</c:v>
                </c:pt>
                <c:pt idx="7">
                  <c:v>16.2</c:v>
                </c:pt>
                <c:pt idx="8">
                  <c:v>12.3</c:v>
                </c:pt>
                <c:pt idx="9">
                  <c:v>1.6</c:v>
                </c:pt>
                <c:pt idx="10">
                  <c:v>1.5</c:v>
                </c:pt>
                <c:pt idx="11">
                  <c:v>-7.5</c:v>
                </c:pt>
              </c:numCache>
            </c:numRef>
          </c:val>
          <c:smooth val="0"/>
          <c:extLst>
            <c:ext xmlns:c16="http://schemas.microsoft.com/office/drawing/2014/chart" uri="{C3380CC4-5D6E-409C-BE32-E72D297353CC}">
              <c16:uniqueId val="{00000002-8F12-499B-9975-975B104791D5}"/>
            </c:ext>
          </c:extLst>
        </c:ser>
        <c:ser>
          <c:idx val="4"/>
          <c:order val="4"/>
          <c:spPr>
            <a:ln w="28575" cap="rnd">
              <a:solidFill>
                <a:schemeClr val="accent5"/>
              </a:solidFill>
              <a:round/>
            </a:ln>
            <a:effectLst/>
          </c:spPr>
          <c:marker>
            <c:symbol val="none"/>
          </c:marker>
          <c:cat>
            <c:numRef>
              <c:f>最高最低!$I$293:$I$304</c:f>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f>最高最低!$N$293:$N$304</c:f>
              <c:numCache>
                <c:formatCode>General</c:formatCode>
                <c:ptCount val="12"/>
                <c:pt idx="0">
                  <c:v>-0.9</c:v>
                </c:pt>
                <c:pt idx="1">
                  <c:v>1.3</c:v>
                </c:pt>
                <c:pt idx="2">
                  <c:v>3.2</c:v>
                </c:pt>
                <c:pt idx="3">
                  <c:v>12.5</c:v>
                </c:pt>
                <c:pt idx="4">
                  <c:v>18.399999999999999</c:v>
                </c:pt>
                <c:pt idx="5">
                  <c:v>20.7</c:v>
                </c:pt>
                <c:pt idx="6">
                  <c:v>21.9</c:v>
                </c:pt>
                <c:pt idx="7">
                  <c:v>25.1</c:v>
                </c:pt>
                <c:pt idx="8">
                  <c:v>22.1</c:v>
                </c:pt>
                <c:pt idx="9">
                  <c:v>15.1</c:v>
                </c:pt>
                <c:pt idx="10">
                  <c:v>11.9</c:v>
                </c:pt>
                <c:pt idx="11">
                  <c:v>2.5</c:v>
                </c:pt>
              </c:numCache>
            </c:numRef>
          </c:val>
          <c:smooth val="0"/>
          <c:extLst>
            <c:ext xmlns:c16="http://schemas.microsoft.com/office/drawing/2014/chart" uri="{C3380CC4-5D6E-409C-BE32-E72D297353CC}">
              <c16:uniqueId val="{00000004-8F12-499B-9975-975B104791D5}"/>
            </c:ext>
          </c:extLst>
        </c:ser>
        <c:dLbls>
          <c:showLegendKey val="0"/>
          <c:showVal val="0"/>
          <c:showCatName val="0"/>
          <c:showSerName val="0"/>
          <c:showPercent val="0"/>
          <c:showBubbleSize val="0"/>
        </c:dLbls>
        <c:smooth val="0"/>
        <c:axId val="62337008"/>
        <c:axId val="5646905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最高最低!$I$293:$I$304</c15:sqref>
                        </c15:formulaRef>
                      </c:ext>
                    </c:extLst>
                    <c:numCache>
                      <c:formatCode>d\-mmm</c:formatCode>
                      <c:ptCount val="12"/>
                      <c:pt idx="0">
                        <c:v>44929</c:v>
                      </c:pt>
                      <c:pt idx="1">
                        <c:v>44960</c:v>
                      </c:pt>
                      <c:pt idx="2">
                        <c:v>44988</c:v>
                      </c:pt>
                      <c:pt idx="3">
                        <c:v>45019</c:v>
                      </c:pt>
                      <c:pt idx="4">
                        <c:v>45049</c:v>
                      </c:pt>
                      <c:pt idx="5">
                        <c:v>45080</c:v>
                      </c:pt>
                      <c:pt idx="6">
                        <c:v>45110</c:v>
                      </c:pt>
                      <c:pt idx="7">
                        <c:v>45141</c:v>
                      </c:pt>
                      <c:pt idx="8">
                        <c:v>45172</c:v>
                      </c:pt>
                      <c:pt idx="9">
                        <c:v>45202</c:v>
                      </c:pt>
                      <c:pt idx="10">
                        <c:v>45233</c:v>
                      </c:pt>
                      <c:pt idx="11">
                        <c:v>45263</c:v>
                      </c:pt>
                    </c:numCache>
                  </c:numRef>
                </c:cat>
                <c:val>
                  <c:numRef>
                    <c:extLst>
                      <c:ext uri="{02D57815-91ED-43cb-92C2-25804820EDAC}">
                        <c15:formulaRef>
                          <c15:sqref>最高最低!$M$293:$M$304</c15:sqref>
                        </c15:formulaRef>
                      </c:ext>
                    </c:extLst>
                    <c:numCache>
                      <c:formatCode>General</c:formatCode>
                      <c:ptCount val="12"/>
                    </c:numCache>
                  </c:numRef>
                </c:val>
                <c:smooth val="0"/>
                <c:extLst>
                  <c:ext xmlns:c16="http://schemas.microsoft.com/office/drawing/2014/chart" uri="{C3380CC4-5D6E-409C-BE32-E72D297353CC}">
                    <c16:uniqueId val="{00000003-8F12-499B-9975-975B104791D5}"/>
                  </c:ext>
                </c:extLst>
              </c15:ser>
            </c15:filteredLineSeries>
          </c:ext>
        </c:extLst>
      </c:lineChart>
      <c:dateAx>
        <c:axId val="62337008"/>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469056"/>
        <c:crosses val="autoZero"/>
        <c:auto val="1"/>
        <c:lblOffset val="100"/>
        <c:baseTimeUnit val="months"/>
      </c:dateAx>
      <c:valAx>
        <c:axId val="5646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337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六厩２００４年</a:t>
            </a:r>
          </a:p>
        </c:rich>
      </c:tx>
      <c:layout>
        <c:manualLayout>
          <c:xMode val="edge"/>
          <c:yMode val="edge"/>
          <c:x val="0.11227077865266842"/>
          <c:y val="4.686085756845282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738418265255331E-2"/>
          <c:w val="0.89521062992125988"/>
          <c:h val="0.82518501736619099"/>
        </c:manualLayout>
      </c:layout>
      <c:lineChart>
        <c:grouping val="standard"/>
        <c:varyColors val="0"/>
        <c:ser>
          <c:idx val="0"/>
          <c:order val="0"/>
          <c:spPr>
            <a:ln w="28575" cap="rnd">
              <a:solidFill>
                <a:schemeClr val="accent1"/>
              </a:solidFill>
              <a:round/>
            </a:ln>
            <a:effectLst/>
          </c:spPr>
          <c:marker>
            <c:symbol val="none"/>
          </c:marker>
          <c:cat>
            <c:numRef>
              <c:f>最高最低!$I$305:$I$316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最高最低!$J$305:$J$316</c:f>
              <c:numCache>
                <c:formatCode>General</c:formatCode>
                <c:ptCount val="12"/>
                <c:pt idx="0">
                  <c:v>-6.1</c:v>
                </c:pt>
                <c:pt idx="1">
                  <c:v>-4.3</c:v>
                </c:pt>
                <c:pt idx="2">
                  <c:v>-1.2</c:v>
                </c:pt>
                <c:pt idx="3">
                  <c:v>6.2</c:v>
                </c:pt>
                <c:pt idx="4">
                  <c:v>12.8</c:v>
                </c:pt>
                <c:pt idx="5">
                  <c:v>16.7</c:v>
                </c:pt>
                <c:pt idx="6">
                  <c:v>20.6</c:v>
                </c:pt>
                <c:pt idx="7">
                  <c:v>19.899999999999999</c:v>
                </c:pt>
                <c:pt idx="8">
                  <c:v>17.8</c:v>
                </c:pt>
                <c:pt idx="9">
                  <c:v>10.1</c:v>
                </c:pt>
                <c:pt idx="10">
                  <c:v>4.8</c:v>
                </c:pt>
                <c:pt idx="11">
                  <c:v>-0.7</c:v>
                </c:pt>
              </c:numCache>
            </c:numRef>
          </c:val>
          <c:smooth val="0"/>
          <c:extLst>
            <c:ext xmlns:c16="http://schemas.microsoft.com/office/drawing/2014/chart" uri="{C3380CC4-5D6E-409C-BE32-E72D297353CC}">
              <c16:uniqueId val="{00000000-5713-42B4-905D-20ACCAD1DAFF}"/>
            </c:ext>
          </c:extLst>
        </c:ser>
        <c:ser>
          <c:idx val="1"/>
          <c:order val="1"/>
          <c:spPr>
            <a:ln w="28575" cap="rnd">
              <a:solidFill>
                <a:schemeClr val="accent2"/>
              </a:solidFill>
              <a:round/>
            </a:ln>
            <a:effectLst/>
          </c:spPr>
          <c:marker>
            <c:symbol val="none"/>
          </c:marker>
          <c:cat>
            <c:numRef>
              <c:f>最高最低!$I$305:$I$316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最高最低!$K$305:$K$316</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713-42B4-905D-20ACCAD1DAFF}"/>
            </c:ext>
          </c:extLst>
        </c:ser>
        <c:ser>
          <c:idx val="2"/>
          <c:order val="2"/>
          <c:spPr>
            <a:ln w="28575" cap="rnd">
              <a:solidFill>
                <a:schemeClr val="accent3"/>
              </a:solidFill>
              <a:round/>
            </a:ln>
            <a:effectLst/>
          </c:spPr>
          <c:marker>
            <c:symbol val="none"/>
          </c:marker>
          <c:cat>
            <c:numRef>
              <c:f>最高最低!$I$305:$I$316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最高最低!$L$305:$L$316</c:f>
              <c:numCache>
                <c:formatCode>General</c:formatCode>
                <c:ptCount val="12"/>
                <c:pt idx="0">
                  <c:v>-12.8</c:v>
                </c:pt>
                <c:pt idx="1">
                  <c:v>-11.9</c:v>
                </c:pt>
                <c:pt idx="2">
                  <c:v>-7.7</c:v>
                </c:pt>
                <c:pt idx="3">
                  <c:v>-1.4</c:v>
                </c:pt>
                <c:pt idx="4">
                  <c:v>6.9</c:v>
                </c:pt>
                <c:pt idx="5">
                  <c:v>10.8</c:v>
                </c:pt>
                <c:pt idx="6">
                  <c:v>15.2</c:v>
                </c:pt>
                <c:pt idx="7">
                  <c:v>15.2</c:v>
                </c:pt>
                <c:pt idx="8">
                  <c:v>14.2</c:v>
                </c:pt>
                <c:pt idx="9">
                  <c:v>5.5</c:v>
                </c:pt>
                <c:pt idx="10">
                  <c:v>-0.9</c:v>
                </c:pt>
                <c:pt idx="11">
                  <c:v>-6.2</c:v>
                </c:pt>
              </c:numCache>
            </c:numRef>
          </c:val>
          <c:smooth val="0"/>
          <c:extLst>
            <c:ext xmlns:c16="http://schemas.microsoft.com/office/drawing/2014/chart" uri="{C3380CC4-5D6E-409C-BE32-E72D297353CC}">
              <c16:uniqueId val="{00000002-5713-42B4-905D-20ACCAD1DAFF}"/>
            </c:ext>
          </c:extLst>
        </c:ser>
        <c:ser>
          <c:idx val="4"/>
          <c:order val="4"/>
          <c:spPr>
            <a:ln w="28575" cap="rnd">
              <a:solidFill>
                <a:schemeClr val="accent5"/>
              </a:solidFill>
              <a:round/>
            </a:ln>
            <a:effectLst/>
          </c:spPr>
          <c:marker>
            <c:symbol val="none"/>
          </c:marker>
          <c:cat>
            <c:numRef>
              <c:f>最高最低!$I$305:$I$316</c:f>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f>最高最低!$N$305:$N$316</c:f>
              <c:numCache>
                <c:formatCode>General</c:formatCode>
                <c:ptCount val="12"/>
                <c:pt idx="0">
                  <c:v>-1</c:v>
                </c:pt>
                <c:pt idx="1">
                  <c:v>2.1</c:v>
                </c:pt>
                <c:pt idx="2">
                  <c:v>4.7</c:v>
                </c:pt>
                <c:pt idx="3">
                  <c:v>14.1</c:v>
                </c:pt>
                <c:pt idx="4">
                  <c:v>18.2</c:v>
                </c:pt>
                <c:pt idx="5">
                  <c:v>22.3</c:v>
                </c:pt>
                <c:pt idx="6">
                  <c:v>26.4</c:v>
                </c:pt>
                <c:pt idx="7">
                  <c:v>25.5</c:v>
                </c:pt>
                <c:pt idx="8">
                  <c:v>22.1</c:v>
                </c:pt>
                <c:pt idx="9">
                  <c:v>15.2</c:v>
                </c:pt>
                <c:pt idx="10">
                  <c:v>11.2</c:v>
                </c:pt>
                <c:pt idx="11">
                  <c:v>5.2</c:v>
                </c:pt>
              </c:numCache>
            </c:numRef>
          </c:val>
          <c:smooth val="0"/>
          <c:extLst>
            <c:ext xmlns:c16="http://schemas.microsoft.com/office/drawing/2014/chart" uri="{C3380CC4-5D6E-409C-BE32-E72D297353CC}">
              <c16:uniqueId val="{00000004-5713-42B4-905D-20ACCAD1DAFF}"/>
            </c:ext>
          </c:extLst>
        </c:ser>
        <c:dLbls>
          <c:showLegendKey val="0"/>
          <c:showVal val="0"/>
          <c:showCatName val="0"/>
          <c:showSerName val="0"/>
          <c:showPercent val="0"/>
          <c:showBubbleSize val="0"/>
        </c:dLbls>
        <c:smooth val="0"/>
        <c:axId val="1968595616"/>
        <c:axId val="5647145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最高最低!$I$305:$I$316</c15:sqref>
                        </c15:formulaRef>
                      </c:ext>
                    </c:extLst>
                    <c:numCache>
                      <c:formatCode>d\-mmm</c:formatCode>
                      <c:ptCount val="12"/>
                      <c:pt idx="0">
                        <c:v>44930</c:v>
                      </c:pt>
                      <c:pt idx="1">
                        <c:v>44961</c:v>
                      </c:pt>
                      <c:pt idx="2">
                        <c:v>44989</c:v>
                      </c:pt>
                      <c:pt idx="3">
                        <c:v>45020</c:v>
                      </c:pt>
                      <c:pt idx="4">
                        <c:v>45050</c:v>
                      </c:pt>
                      <c:pt idx="5">
                        <c:v>45081</c:v>
                      </c:pt>
                      <c:pt idx="6">
                        <c:v>45111</c:v>
                      </c:pt>
                      <c:pt idx="7">
                        <c:v>45142</c:v>
                      </c:pt>
                      <c:pt idx="8">
                        <c:v>45173</c:v>
                      </c:pt>
                      <c:pt idx="9">
                        <c:v>45203</c:v>
                      </c:pt>
                      <c:pt idx="10">
                        <c:v>45234</c:v>
                      </c:pt>
                      <c:pt idx="11">
                        <c:v>45264</c:v>
                      </c:pt>
                    </c:numCache>
                  </c:numRef>
                </c:cat>
                <c:val>
                  <c:numRef>
                    <c:extLst>
                      <c:ext uri="{02D57815-91ED-43cb-92C2-25804820EDAC}">
                        <c15:formulaRef>
                          <c15:sqref>最高最低!$M$305:$M$316</c15:sqref>
                        </c15:formulaRef>
                      </c:ext>
                    </c:extLst>
                    <c:numCache>
                      <c:formatCode>General</c:formatCode>
                      <c:ptCount val="12"/>
                    </c:numCache>
                  </c:numRef>
                </c:val>
                <c:smooth val="0"/>
                <c:extLst>
                  <c:ext xmlns:c16="http://schemas.microsoft.com/office/drawing/2014/chart" uri="{C3380CC4-5D6E-409C-BE32-E72D297353CC}">
                    <c16:uniqueId val="{00000003-5713-42B4-905D-20ACCAD1DAFF}"/>
                  </c:ext>
                </c:extLst>
              </c15:ser>
            </c15:filteredLineSeries>
          </c:ext>
        </c:extLst>
      </c:lineChart>
      <c:dateAx>
        <c:axId val="1968595616"/>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471456"/>
        <c:crosses val="autoZero"/>
        <c:auto val="1"/>
        <c:lblOffset val="100"/>
        <c:baseTimeUnit val="months"/>
      </c:dateAx>
      <c:valAx>
        <c:axId val="56471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6859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六厩２００５年</a:t>
            </a:r>
          </a:p>
        </c:rich>
      </c:tx>
      <c:layout>
        <c:manualLayout>
          <c:xMode val="edge"/>
          <c:yMode val="edge"/>
          <c:x val="0.15393744531933509"/>
          <c:y val="5.384058331281070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2729111986001747"/>
        </c:manualLayout>
      </c:layout>
      <c:lineChart>
        <c:grouping val="standard"/>
        <c:varyColors val="0"/>
        <c:ser>
          <c:idx val="0"/>
          <c:order val="0"/>
          <c:spPr>
            <a:ln w="28575" cap="rnd">
              <a:solidFill>
                <a:schemeClr val="accent1"/>
              </a:solidFill>
              <a:round/>
            </a:ln>
            <a:effectLst/>
          </c:spPr>
          <c:marker>
            <c:symbol val="none"/>
          </c:marker>
          <c:cat>
            <c:numRef>
              <c:f>最高最低!$I$317:$I$328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最高最低!$J$317:$J$328</c:f>
              <c:numCache>
                <c:formatCode>General</c:formatCode>
                <c:ptCount val="12"/>
                <c:pt idx="0">
                  <c:v>-5.3</c:v>
                </c:pt>
                <c:pt idx="1">
                  <c:v>-4.8</c:v>
                </c:pt>
                <c:pt idx="2">
                  <c:v>-2.5</c:v>
                </c:pt>
                <c:pt idx="3">
                  <c:v>5.3</c:v>
                </c:pt>
                <c:pt idx="4">
                  <c:v>10.1</c:v>
                </c:pt>
                <c:pt idx="5">
                  <c:v>17.2</c:v>
                </c:pt>
                <c:pt idx="6">
                  <c:v>19.600000000000001</c:v>
                </c:pt>
                <c:pt idx="7">
                  <c:v>20.399999999999999</c:v>
                </c:pt>
                <c:pt idx="8">
                  <c:v>17.8</c:v>
                </c:pt>
                <c:pt idx="9">
                  <c:v>11</c:v>
                </c:pt>
                <c:pt idx="10">
                  <c:v>2.2000000000000002</c:v>
                </c:pt>
                <c:pt idx="11">
                  <c:v>-5.7</c:v>
                </c:pt>
              </c:numCache>
            </c:numRef>
          </c:val>
          <c:smooth val="0"/>
          <c:extLst>
            <c:ext xmlns:c16="http://schemas.microsoft.com/office/drawing/2014/chart" uri="{C3380CC4-5D6E-409C-BE32-E72D297353CC}">
              <c16:uniqueId val="{00000000-A31D-4748-945C-0E8E0E6CB142}"/>
            </c:ext>
          </c:extLst>
        </c:ser>
        <c:ser>
          <c:idx val="1"/>
          <c:order val="1"/>
          <c:spPr>
            <a:ln w="28575" cap="rnd">
              <a:solidFill>
                <a:schemeClr val="accent2"/>
              </a:solidFill>
              <a:round/>
            </a:ln>
            <a:effectLst/>
          </c:spPr>
          <c:marker>
            <c:symbol val="none"/>
          </c:marker>
          <c:cat>
            <c:numRef>
              <c:f>最高最低!$I$317:$I$328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最高最低!$K$317:$K$328</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A31D-4748-945C-0E8E0E6CB142}"/>
            </c:ext>
          </c:extLst>
        </c:ser>
        <c:ser>
          <c:idx val="2"/>
          <c:order val="2"/>
          <c:spPr>
            <a:ln w="28575" cap="rnd">
              <a:solidFill>
                <a:schemeClr val="accent3"/>
              </a:solidFill>
              <a:round/>
            </a:ln>
            <a:effectLst/>
          </c:spPr>
          <c:marker>
            <c:symbol val="none"/>
          </c:marker>
          <c:cat>
            <c:numRef>
              <c:f>最高最低!$I$317:$I$328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最高最低!$L$317:$L$328</c:f>
              <c:numCache>
                <c:formatCode>General</c:formatCode>
                <c:ptCount val="12"/>
                <c:pt idx="0">
                  <c:v>-11.4</c:v>
                </c:pt>
                <c:pt idx="1">
                  <c:v>-10.6</c:v>
                </c:pt>
                <c:pt idx="2">
                  <c:v>-8.6</c:v>
                </c:pt>
                <c:pt idx="3">
                  <c:v>-1.7</c:v>
                </c:pt>
                <c:pt idx="4">
                  <c:v>2.2999999999999998</c:v>
                </c:pt>
                <c:pt idx="5">
                  <c:v>11.4</c:v>
                </c:pt>
                <c:pt idx="6">
                  <c:v>15.2</c:v>
                </c:pt>
                <c:pt idx="7">
                  <c:v>16.5</c:v>
                </c:pt>
                <c:pt idx="8">
                  <c:v>13.6</c:v>
                </c:pt>
                <c:pt idx="9">
                  <c:v>6.1</c:v>
                </c:pt>
                <c:pt idx="10">
                  <c:v>-3.4</c:v>
                </c:pt>
                <c:pt idx="11">
                  <c:v>-10.9</c:v>
                </c:pt>
              </c:numCache>
            </c:numRef>
          </c:val>
          <c:smooth val="0"/>
          <c:extLst>
            <c:ext xmlns:c16="http://schemas.microsoft.com/office/drawing/2014/chart" uri="{C3380CC4-5D6E-409C-BE32-E72D297353CC}">
              <c16:uniqueId val="{00000002-A31D-4748-945C-0E8E0E6CB142}"/>
            </c:ext>
          </c:extLst>
        </c:ser>
        <c:ser>
          <c:idx val="4"/>
          <c:order val="4"/>
          <c:spPr>
            <a:ln w="28575" cap="rnd">
              <a:solidFill>
                <a:schemeClr val="accent5"/>
              </a:solidFill>
              <a:round/>
            </a:ln>
            <a:effectLst/>
          </c:spPr>
          <c:marker>
            <c:symbol val="none"/>
          </c:marker>
          <c:cat>
            <c:numRef>
              <c:f>最高最低!$I$317:$I$328</c:f>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f>最高最低!$N$317:$N$328</c:f>
              <c:numCache>
                <c:formatCode>General</c:formatCode>
                <c:ptCount val="12"/>
                <c:pt idx="0">
                  <c:v>-0.9</c:v>
                </c:pt>
                <c:pt idx="1">
                  <c:v>-0.6</c:v>
                </c:pt>
                <c:pt idx="2">
                  <c:v>2.9</c:v>
                </c:pt>
                <c:pt idx="3">
                  <c:v>12.4</c:v>
                </c:pt>
                <c:pt idx="4">
                  <c:v>16.899999999999999</c:v>
                </c:pt>
                <c:pt idx="5">
                  <c:v>23.1</c:v>
                </c:pt>
                <c:pt idx="6">
                  <c:v>24.5</c:v>
                </c:pt>
                <c:pt idx="7">
                  <c:v>25.8</c:v>
                </c:pt>
                <c:pt idx="8">
                  <c:v>22.9</c:v>
                </c:pt>
                <c:pt idx="9">
                  <c:v>16.100000000000001</c:v>
                </c:pt>
                <c:pt idx="10">
                  <c:v>8.5</c:v>
                </c:pt>
                <c:pt idx="11">
                  <c:v>-2.4</c:v>
                </c:pt>
              </c:numCache>
            </c:numRef>
          </c:val>
          <c:smooth val="0"/>
          <c:extLst>
            <c:ext xmlns:c16="http://schemas.microsoft.com/office/drawing/2014/chart" uri="{C3380CC4-5D6E-409C-BE32-E72D297353CC}">
              <c16:uniqueId val="{00000004-A31D-4748-945C-0E8E0E6CB142}"/>
            </c:ext>
          </c:extLst>
        </c:ser>
        <c:dLbls>
          <c:showLegendKey val="0"/>
          <c:showVal val="0"/>
          <c:showCatName val="0"/>
          <c:showSerName val="0"/>
          <c:showPercent val="0"/>
          <c:showBubbleSize val="0"/>
        </c:dLbls>
        <c:smooth val="0"/>
        <c:axId val="1872003312"/>
        <c:axId val="564728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最高最低!$I$317:$I$328</c15:sqref>
                        </c15:formulaRef>
                      </c:ext>
                    </c:extLst>
                    <c:numCache>
                      <c:formatCode>d\-mmm</c:formatCode>
                      <c:ptCount val="12"/>
                      <c:pt idx="0">
                        <c:v>44931</c:v>
                      </c:pt>
                      <c:pt idx="1">
                        <c:v>44962</c:v>
                      </c:pt>
                      <c:pt idx="2">
                        <c:v>44990</c:v>
                      </c:pt>
                      <c:pt idx="3">
                        <c:v>45021</c:v>
                      </c:pt>
                      <c:pt idx="4">
                        <c:v>45051</c:v>
                      </c:pt>
                      <c:pt idx="5">
                        <c:v>45082</c:v>
                      </c:pt>
                      <c:pt idx="6">
                        <c:v>45112</c:v>
                      </c:pt>
                      <c:pt idx="7">
                        <c:v>45143</c:v>
                      </c:pt>
                      <c:pt idx="8">
                        <c:v>45174</c:v>
                      </c:pt>
                      <c:pt idx="9">
                        <c:v>45204</c:v>
                      </c:pt>
                      <c:pt idx="10">
                        <c:v>45235</c:v>
                      </c:pt>
                      <c:pt idx="11">
                        <c:v>45265</c:v>
                      </c:pt>
                    </c:numCache>
                  </c:numRef>
                </c:cat>
                <c:val>
                  <c:numRef>
                    <c:extLst>
                      <c:ext uri="{02D57815-91ED-43cb-92C2-25804820EDAC}">
                        <c15:formulaRef>
                          <c15:sqref>最高最低!$M$317:$M$328</c15:sqref>
                        </c15:formulaRef>
                      </c:ext>
                    </c:extLst>
                    <c:numCache>
                      <c:formatCode>General</c:formatCode>
                      <c:ptCount val="12"/>
                    </c:numCache>
                  </c:numRef>
                </c:val>
                <c:smooth val="0"/>
                <c:extLst>
                  <c:ext xmlns:c16="http://schemas.microsoft.com/office/drawing/2014/chart" uri="{C3380CC4-5D6E-409C-BE32-E72D297353CC}">
                    <c16:uniqueId val="{00000003-A31D-4748-945C-0E8E0E6CB142}"/>
                  </c:ext>
                </c:extLst>
              </c15:ser>
            </c15:filteredLineSeries>
          </c:ext>
        </c:extLst>
      </c:lineChart>
      <c:dateAx>
        <c:axId val="1872003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472896"/>
        <c:crosses val="autoZero"/>
        <c:auto val="1"/>
        <c:lblOffset val="100"/>
        <c:baseTimeUnit val="months"/>
      </c:dateAx>
      <c:valAx>
        <c:axId val="56472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72003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長滝２０１１年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21944444444444447"/>
          <c:y val="2.314814814814814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4.3657407407407402E-2"/>
          <c:w val="0.89521062992125988"/>
          <c:h val="0.91525408282298049"/>
        </c:manualLayout>
      </c:layout>
      <c:lineChart>
        <c:grouping val="standard"/>
        <c:varyColors val="0"/>
        <c:ser>
          <c:idx val="0"/>
          <c:order val="0"/>
          <c:spPr>
            <a:ln w="28575" cap="rnd">
              <a:solidFill>
                <a:schemeClr val="accent1"/>
              </a:solidFill>
              <a:round/>
            </a:ln>
            <a:effectLst/>
          </c:spPr>
          <c:marker>
            <c:symbol val="none"/>
          </c:marker>
          <c:cat>
            <c:numRef>
              <c:f>最高最低!$A$389:$A$400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最高最低!$B$389:$B$400</c:f>
              <c:numCache>
                <c:formatCode>General</c:formatCode>
                <c:ptCount val="12"/>
                <c:pt idx="0">
                  <c:v>-2.5</c:v>
                </c:pt>
                <c:pt idx="1">
                  <c:v>1</c:v>
                </c:pt>
                <c:pt idx="2">
                  <c:v>1.9</c:v>
                </c:pt>
                <c:pt idx="3">
                  <c:v>7.9</c:v>
                </c:pt>
                <c:pt idx="4">
                  <c:v>15</c:v>
                </c:pt>
                <c:pt idx="5">
                  <c:v>19.899999999999999</c:v>
                </c:pt>
                <c:pt idx="6">
                  <c:v>23.8</c:v>
                </c:pt>
                <c:pt idx="7">
                  <c:v>23.9</c:v>
                </c:pt>
                <c:pt idx="8">
                  <c:v>20.3</c:v>
                </c:pt>
                <c:pt idx="9">
                  <c:v>13.7</c:v>
                </c:pt>
                <c:pt idx="10">
                  <c:v>9.4</c:v>
                </c:pt>
                <c:pt idx="11">
                  <c:v>1.8</c:v>
                </c:pt>
              </c:numCache>
            </c:numRef>
          </c:val>
          <c:smooth val="0"/>
          <c:extLst>
            <c:ext xmlns:c16="http://schemas.microsoft.com/office/drawing/2014/chart" uri="{C3380CC4-5D6E-409C-BE32-E72D297353CC}">
              <c16:uniqueId val="{00000000-E5BC-409E-B9D9-7E5198CA7254}"/>
            </c:ext>
          </c:extLst>
        </c:ser>
        <c:ser>
          <c:idx val="1"/>
          <c:order val="1"/>
          <c:spPr>
            <a:ln w="28575" cap="rnd">
              <a:solidFill>
                <a:schemeClr val="accent2"/>
              </a:solidFill>
              <a:round/>
            </a:ln>
            <a:effectLst/>
          </c:spPr>
          <c:marker>
            <c:symbol val="none"/>
          </c:marker>
          <c:cat>
            <c:numRef>
              <c:f>最高最低!$A$389:$A$400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最高最低!$C$389:$C$400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E5BC-409E-B9D9-7E5198CA7254}"/>
            </c:ext>
          </c:extLst>
        </c:ser>
        <c:ser>
          <c:idx val="2"/>
          <c:order val="2"/>
          <c:spPr>
            <a:ln w="28575" cap="rnd">
              <a:solidFill>
                <a:schemeClr val="accent3"/>
              </a:solidFill>
              <a:round/>
            </a:ln>
            <a:effectLst/>
          </c:spPr>
          <c:marker>
            <c:symbol val="none"/>
          </c:marker>
          <c:cat>
            <c:numRef>
              <c:f>最高最低!$A$389:$A$400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最高最低!$D$389:$D$400</c:f>
              <c:numCache>
                <c:formatCode>General</c:formatCode>
                <c:ptCount val="12"/>
                <c:pt idx="0">
                  <c:v>-5.9</c:v>
                </c:pt>
                <c:pt idx="1">
                  <c:v>-3.1</c:v>
                </c:pt>
                <c:pt idx="2">
                  <c:v>-2.2000000000000002</c:v>
                </c:pt>
                <c:pt idx="3">
                  <c:v>2.2000000000000002</c:v>
                </c:pt>
                <c:pt idx="4">
                  <c:v>9.5</c:v>
                </c:pt>
                <c:pt idx="5">
                  <c:v>16.3</c:v>
                </c:pt>
                <c:pt idx="6">
                  <c:v>20</c:v>
                </c:pt>
                <c:pt idx="7">
                  <c:v>20.399999999999999</c:v>
                </c:pt>
                <c:pt idx="8">
                  <c:v>16.600000000000001</c:v>
                </c:pt>
                <c:pt idx="9">
                  <c:v>9</c:v>
                </c:pt>
                <c:pt idx="10">
                  <c:v>5.6</c:v>
                </c:pt>
                <c:pt idx="11">
                  <c:v>-1.2</c:v>
                </c:pt>
              </c:numCache>
            </c:numRef>
          </c:val>
          <c:smooth val="0"/>
          <c:extLst>
            <c:ext xmlns:c16="http://schemas.microsoft.com/office/drawing/2014/chart" uri="{C3380CC4-5D6E-409C-BE32-E72D297353CC}">
              <c16:uniqueId val="{00000002-E5BC-409E-B9D9-7E5198CA7254}"/>
            </c:ext>
          </c:extLst>
        </c:ser>
        <c:ser>
          <c:idx val="3"/>
          <c:order val="3"/>
          <c:spPr>
            <a:ln w="28575" cap="rnd">
              <a:solidFill>
                <a:schemeClr val="accent4"/>
              </a:solidFill>
              <a:round/>
            </a:ln>
            <a:effectLst/>
          </c:spPr>
          <c:marker>
            <c:symbol val="none"/>
          </c:marker>
          <c:cat>
            <c:numRef>
              <c:f>最高最低!$A$389:$A$400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最高最低!$E$389:$E$400</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E5BC-409E-B9D9-7E5198CA7254}"/>
            </c:ext>
          </c:extLst>
        </c:ser>
        <c:ser>
          <c:idx val="4"/>
          <c:order val="4"/>
          <c:spPr>
            <a:ln w="28575" cap="rnd">
              <a:solidFill>
                <a:schemeClr val="accent5"/>
              </a:solidFill>
              <a:round/>
            </a:ln>
            <a:effectLst/>
          </c:spPr>
          <c:marker>
            <c:symbol val="none"/>
          </c:marker>
          <c:cat>
            <c:numRef>
              <c:f>最高最低!$A$389:$A$400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最高最低!$F$389:$F$400</c:f>
              <c:numCache>
                <c:formatCode>General</c:formatCode>
                <c:ptCount val="12"/>
                <c:pt idx="0">
                  <c:v>1.2</c:v>
                </c:pt>
                <c:pt idx="1">
                  <c:v>6.6</c:v>
                </c:pt>
                <c:pt idx="2">
                  <c:v>7.2</c:v>
                </c:pt>
                <c:pt idx="3">
                  <c:v>14.5</c:v>
                </c:pt>
                <c:pt idx="4">
                  <c:v>20.3</c:v>
                </c:pt>
                <c:pt idx="5">
                  <c:v>24.6</c:v>
                </c:pt>
                <c:pt idx="6">
                  <c:v>28.9</c:v>
                </c:pt>
                <c:pt idx="7">
                  <c:v>29.1</c:v>
                </c:pt>
                <c:pt idx="8">
                  <c:v>25.8</c:v>
                </c:pt>
                <c:pt idx="9">
                  <c:v>19.899999999999999</c:v>
                </c:pt>
                <c:pt idx="10">
                  <c:v>14.9</c:v>
                </c:pt>
                <c:pt idx="11">
                  <c:v>5.4</c:v>
                </c:pt>
              </c:numCache>
            </c:numRef>
          </c:val>
          <c:smooth val="0"/>
          <c:extLst>
            <c:ext xmlns:c16="http://schemas.microsoft.com/office/drawing/2014/chart" uri="{C3380CC4-5D6E-409C-BE32-E72D297353CC}">
              <c16:uniqueId val="{00000004-E5BC-409E-B9D9-7E5198CA7254}"/>
            </c:ext>
          </c:extLst>
        </c:ser>
        <c:ser>
          <c:idx val="5"/>
          <c:order val="5"/>
          <c:spPr>
            <a:ln w="28575" cap="rnd">
              <a:solidFill>
                <a:schemeClr val="accent6"/>
              </a:solidFill>
              <a:round/>
            </a:ln>
            <a:effectLst/>
          </c:spPr>
          <c:marker>
            <c:symbol val="none"/>
          </c:marker>
          <c:cat>
            <c:numRef>
              <c:f>最高最低!$A$389:$A$400</c:f>
              <c:numCache>
                <c:formatCode>d\-mmm</c:formatCode>
                <c:ptCount val="12"/>
                <c:pt idx="0">
                  <c:v>44937</c:v>
                </c:pt>
                <c:pt idx="1">
                  <c:v>44968</c:v>
                </c:pt>
                <c:pt idx="2">
                  <c:v>44996</c:v>
                </c:pt>
                <c:pt idx="3">
                  <c:v>45027</c:v>
                </c:pt>
                <c:pt idx="4">
                  <c:v>45057</c:v>
                </c:pt>
                <c:pt idx="5">
                  <c:v>45088</c:v>
                </c:pt>
                <c:pt idx="6">
                  <c:v>45118</c:v>
                </c:pt>
                <c:pt idx="7">
                  <c:v>45149</c:v>
                </c:pt>
                <c:pt idx="8">
                  <c:v>45180</c:v>
                </c:pt>
                <c:pt idx="9">
                  <c:v>45210</c:v>
                </c:pt>
                <c:pt idx="10">
                  <c:v>45241</c:v>
                </c:pt>
                <c:pt idx="11">
                  <c:v>45271</c:v>
                </c:pt>
              </c:numCache>
            </c:numRef>
          </c:cat>
          <c:val>
            <c:numRef>
              <c:f>最高最低!$G$389:$G$400</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E5BC-409E-B9D9-7E5198CA7254}"/>
            </c:ext>
          </c:extLst>
        </c:ser>
        <c:dLbls>
          <c:showLegendKey val="0"/>
          <c:showVal val="0"/>
          <c:showCatName val="0"/>
          <c:showSerName val="0"/>
          <c:showPercent val="0"/>
          <c:showBubbleSize val="0"/>
        </c:dLbls>
        <c:smooth val="0"/>
        <c:axId val="72521311"/>
        <c:axId val="84773951"/>
      </c:lineChart>
      <c:dateAx>
        <c:axId val="72521311"/>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773951"/>
        <c:crosses val="autoZero"/>
        <c:auto val="1"/>
        <c:lblOffset val="100"/>
        <c:baseTimeUnit val="months"/>
      </c:dateAx>
      <c:valAx>
        <c:axId val="847739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5213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六厩２００６年</a:t>
            </a:r>
          </a:p>
        </c:rich>
      </c:tx>
      <c:layout>
        <c:manualLayout>
          <c:xMode val="edge"/>
          <c:yMode val="edge"/>
          <c:x val="0.15393744531933509"/>
          <c:y val="4.918949999595075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588E-2"/>
          <c:y val="2.5428189844005553E-2"/>
          <c:w val="0.89521062992125988"/>
          <c:h val="0.83192074948964712"/>
        </c:manualLayout>
      </c:layout>
      <c:lineChart>
        <c:grouping val="standard"/>
        <c:varyColors val="0"/>
        <c:ser>
          <c:idx val="0"/>
          <c:order val="0"/>
          <c:spPr>
            <a:ln w="28575" cap="rnd">
              <a:solidFill>
                <a:schemeClr val="accent1"/>
              </a:solidFill>
              <a:round/>
            </a:ln>
            <a:effectLst/>
          </c:spPr>
          <c:marker>
            <c:symbol val="none"/>
          </c:marker>
          <c:cat>
            <c:numRef>
              <c:f>最高最低!$I$329:$I$340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最高最低!$J$329:$J$340</c:f>
              <c:numCache>
                <c:formatCode>General</c:formatCode>
                <c:ptCount val="12"/>
                <c:pt idx="0">
                  <c:v>-6.5</c:v>
                </c:pt>
                <c:pt idx="1">
                  <c:v>-3.5</c:v>
                </c:pt>
                <c:pt idx="2">
                  <c:v>-1.5</c:v>
                </c:pt>
                <c:pt idx="3">
                  <c:v>3.2</c:v>
                </c:pt>
                <c:pt idx="4">
                  <c:v>11.7</c:v>
                </c:pt>
                <c:pt idx="5">
                  <c:v>16.100000000000001</c:v>
                </c:pt>
                <c:pt idx="6">
                  <c:v>19.5</c:v>
                </c:pt>
                <c:pt idx="7">
                  <c:v>21.6</c:v>
                </c:pt>
                <c:pt idx="8">
                  <c:v>15.9</c:v>
                </c:pt>
                <c:pt idx="9">
                  <c:v>10.9</c:v>
                </c:pt>
                <c:pt idx="10">
                  <c:v>4.2</c:v>
                </c:pt>
                <c:pt idx="11">
                  <c:v>-1.5</c:v>
                </c:pt>
              </c:numCache>
            </c:numRef>
          </c:val>
          <c:smooth val="0"/>
          <c:extLst>
            <c:ext xmlns:c16="http://schemas.microsoft.com/office/drawing/2014/chart" uri="{C3380CC4-5D6E-409C-BE32-E72D297353CC}">
              <c16:uniqueId val="{00000000-18ED-4B5F-B7D5-C2BAA5A272C3}"/>
            </c:ext>
          </c:extLst>
        </c:ser>
        <c:ser>
          <c:idx val="1"/>
          <c:order val="1"/>
          <c:spPr>
            <a:ln w="28575" cap="rnd">
              <a:solidFill>
                <a:schemeClr val="accent2"/>
              </a:solidFill>
              <a:round/>
            </a:ln>
            <a:effectLst/>
          </c:spPr>
          <c:marker>
            <c:symbol val="none"/>
          </c:marker>
          <c:cat>
            <c:numRef>
              <c:f>最高最低!$I$329:$I$340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最高最低!$K$329:$K$340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18ED-4B5F-B7D5-C2BAA5A272C3}"/>
            </c:ext>
          </c:extLst>
        </c:ser>
        <c:ser>
          <c:idx val="2"/>
          <c:order val="2"/>
          <c:spPr>
            <a:ln w="28575" cap="rnd">
              <a:solidFill>
                <a:schemeClr val="accent3"/>
              </a:solidFill>
              <a:round/>
            </a:ln>
            <a:effectLst/>
          </c:spPr>
          <c:marker>
            <c:symbol val="none"/>
          </c:marker>
          <c:cat>
            <c:numRef>
              <c:f>最高最低!$I$329:$I$340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最高最低!$L$329:$L$340</c:f>
              <c:numCache>
                <c:formatCode>General</c:formatCode>
                <c:ptCount val="12"/>
                <c:pt idx="0">
                  <c:v>-12.8</c:v>
                </c:pt>
                <c:pt idx="1">
                  <c:v>-9.5</c:v>
                </c:pt>
                <c:pt idx="2">
                  <c:v>-6.9</c:v>
                </c:pt>
                <c:pt idx="3">
                  <c:v>-1.8</c:v>
                </c:pt>
                <c:pt idx="4">
                  <c:v>5.7</c:v>
                </c:pt>
                <c:pt idx="5">
                  <c:v>10.4</c:v>
                </c:pt>
                <c:pt idx="6">
                  <c:v>15.7</c:v>
                </c:pt>
                <c:pt idx="7">
                  <c:v>16.600000000000001</c:v>
                </c:pt>
                <c:pt idx="8">
                  <c:v>11.5</c:v>
                </c:pt>
                <c:pt idx="9">
                  <c:v>5.7</c:v>
                </c:pt>
                <c:pt idx="10">
                  <c:v>-1.2</c:v>
                </c:pt>
                <c:pt idx="11">
                  <c:v>-6</c:v>
                </c:pt>
              </c:numCache>
            </c:numRef>
          </c:val>
          <c:smooth val="0"/>
          <c:extLst>
            <c:ext xmlns:c16="http://schemas.microsoft.com/office/drawing/2014/chart" uri="{C3380CC4-5D6E-409C-BE32-E72D297353CC}">
              <c16:uniqueId val="{00000002-18ED-4B5F-B7D5-C2BAA5A272C3}"/>
            </c:ext>
          </c:extLst>
        </c:ser>
        <c:ser>
          <c:idx val="4"/>
          <c:order val="4"/>
          <c:spPr>
            <a:ln w="28575" cap="rnd">
              <a:solidFill>
                <a:schemeClr val="accent5"/>
              </a:solidFill>
              <a:round/>
            </a:ln>
            <a:effectLst/>
          </c:spPr>
          <c:marker>
            <c:symbol val="none"/>
          </c:marker>
          <c:cat>
            <c:numRef>
              <c:f>最高最低!$I$329:$I$340</c:f>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f>最高最低!$N$329:$N$340</c:f>
              <c:numCache>
                <c:formatCode>General</c:formatCode>
                <c:ptCount val="12"/>
                <c:pt idx="0">
                  <c:v>-1.4</c:v>
                </c:pt>
                <c:pt idx="1">
                  <c:v>2</c:v>
                </c:pt>
                <c:pt idx="2">
                  <c:v>4</c:v>
                </c:pt>
                <c:pt idx="3">
                  <c:v>9</c:v>
                </c:pt>
                <c:pt idx="4">
                  <c:v>17.2</c:v>
                </c:pt>
                <c:pt idx="5">
                  <c:v>21.9</c:v>
                </c:pt>
                <c:pt idx="6">
                  <c:v>23.7</c:v>
                </c:pt>
                <c:pt idx="7">
                  <c:v>28.1</c:v>
                </c:pt>
                <c:pt idx="8">
                  <c:v>21.3</c:v>
                </c:pt>
                <c:pt idx="9">
                  <c:v>17.2</c:v>
                </c:pt>
                <c:pt idx="10">
                  <c:v>9.9</c:v>
                </c:pt>
                <c:pt idx="11">
                  <c:v>2.8</c:v>
                </c:pt>
              </c:numCache>
            </c:numRef>
          </c:val>
          <c:smooth val="0"/>
          <c:extLst>
            <c:ext xmlns:c16="http://schemas.microsoft.com/office/drawing/2014/chart" uri="{C3380CC4-5D6E-409C-BE32-E72D297353CC}">
              <c16:uniqueId val="{00000004-18ED-4B5F-B7D5-C2BAA5A272C3}"/>
            </c:ext>
          </c:extLst>
        </c:ser>
        <c:dLbls>
          <c:showLegendKey val="0"/>
          <c:showVal val="0"/>
          <c:showCatName val="0"/>
          <c:showSerName val="0"/>
          <c:showPercent val="0"/>
          <c:showBubbleSize val="0"/>
        </c:dLbls>
        <c:smooth val="0"/>
        <c:axId val="1968691840"/>
        <c:axId val="5647529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最高最低!$I$329:$I$340</c15:sqref>
                        </c15:formulaRef>
                      </c:ext>
                    </c:extLst>
                    <c:numCache>
                      <c:formatCode>d\-mmm</c:formatCode>
                      <c:ptCount val="12"/>
                      <c:pt idx="0">
                        <c:v>44932</c:v>
                      </c:pt>
                      <c:pt idx="1">
                        <c:v>44963</c:v>
                      </c:pt>
                      <c:pt idx="2">
                        <c:v>44991</c:v>
                      </c:pt>
                      <c:pt idx="3">
                        <c:v>45022</c:v>
                      </c:pt>
                      <c:pt idx="4">
                        <c:v>45052</c:v>
                      </c:pt>
                      <c:pt idx="5">
                        <c:v>45083</c:v>
                      </c:pt>
                      <c:pt idx="6">
                        <c:v>45113</c:v>
                      </c:pt>
                      <c:pt idx="7">
                        <c:v>45144</c:v>
                      </c:pt>
                      <c:pt idx="8">
                        <c:v>45175</c:v>
                      </c:pt>
                      <c:pt idx="9">
                        <c:v>45205</c:v>
                      </c:pt>
                      <c:pt idx="10">
                        <c:v>45236</c:v>
                      </c:pt>
                      <c:pt idx="11">
                        <c:v>45266</c:v>
                      </c:pt>
                    </c:numCache>
                  </c:numRef>
                </c:cat>
                <c:val>
                  <c:numRef>
                    <c:extLst>
                      <c:ext uri="{02D57815-91ED-43cb-92C2-25804820EDAC}">
                        <c15:formulaRef>
                          <c15:sqref>最高最低!$M$329:$M$340</c15:sqref>
                        </c15:formulaRef>
                      </c:ext>
                    </c:extLst>
                    <c:numCache>
                      <c:formatCode>General</c:formatCode>
                      <c:ptCount val="12"/>
                    </c:numCache>
                  </c:numRef>
                </c:val>
                <c:smooth val="0"/>
                <c:extLst>
                  <c:ext xmlns:c16="http://schemas.microsoft.com/office/drawing/2014/chart" uri="{C3380CC4-5D6E-409C-BE32-E72D297353CC}">
                    <c16:uniqueId val="{00000003-18ED-4B5F-B7D5-C2BAA5A272C3}"/>
                  </c:ext>
                </c:extLst>
              </c15:ser>
            </c15:filteredLineSeries>
          </c:ext>
        </c:extLst>
      </c:lineChart>
      <c:dateAx>
        <c:axId val="196869184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475296"/>
        <c:crosses val="autoZero"/>
        <c:auto val="1"/>
        <c:lblOffset val="100"/>
        <c:baseTimeUnit val="months"/>
      </c:dateAx>
      <c:valAx>
        <c:axId val="5647529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6869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六厩２００７年</a:t>
            </a:r>
          </a:p>
        </c:rich>
      </c:tx>
      <c:layout>
        <c:manualLayout>
          <c:xMode val="edge"/>
          <c:yMode val="edge"/>
          <c:x val="0.11782633420822397"/>
          <c:y val="4.6296296296296294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6.6805555555555562E-2"/>
          <c:w val="0.89521062992125988"/>
          <c:h val="0.77636519393409154"/>
        </c:manualLayout>
      </c:layout>
      <c:lineChart>
        <c:grouping val="standard"/>
        <c:varyColors val="0"/>
        <c:ser>
          <c:idx val="0"/>
          <c:order val="0"/>
          <c:spPr>
            <a:ln w="28575" cap="rnd">
              <a:solidFill>
                <a:schemeClr val="accent1"/>
              </a:solidFill>
              <a:round/>
            </a:ln>
            <a:effectLst/>
          </c:spPr>
          <c:marker>
            <c:symbol val="none"/>
          </c:marker>
          <c:cat>
            <c:numRef>
              <c:f>最高最低!$I$341:$I$352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最高最低!$J$341:$J$352</c:f>
              <c:numCache>
                <c:formatCode>General</c:formatCode>
                <c:ptCount val="12"/>
                <c:pt idx="0">
                  <c:v>-3.9</c:v>
                </c:pt>
                <c:pt idx="1">
                  <c:v>-2.7</c:v>
                </c:pt>
                <c:pt idx="2">
                  <c:v>-1.1000000000000001</c:v>
                </c:pt>
                <c:pt idx="3">
                  <c:v>4.3</c:v>
                </c:pt>
                <c:pt idx="4">
                  <c:v>10.6</c:v>
                </c:pt>
                <c:pt idx="5">
                  <c:v>15.6</c:v>
                </c:pt>
                <c:pt idx="6">
                  <c:v>18.8</c:v>
                </c:pt>
                <c:pt idx="7">
                  <c:v>20.8</c:v>
                </c:pt>
                <c:pt idx="8">
                  <c:v>18.600000000000001</c:v>
                </c:pt>
                <c:pt idx="9">
                  <c:v>9.8000000000000007</c:v>
                </c:pt>
                <c:pt idx="10">
                  <c:v>2.7</c:v>
                </c:pt>
                <c:pt idx="11">
                  <c:v>-1.2</c:v>
                </c:pt>
              </c:numCache>
            </c:numRef>
          </c:val>
          <c:smooth val="0"/>
          <c:extLst>
            <c:ext xmlns:c16="http://schemas.microsoft.com/office/drawing/2014/chart" uri="{C3380CC4-5D6E-409C-BE32-E72D297353CC}">
              <c16:uniqueId val="{00000000-CBEA-4EF7-B067-F7FB0712C60C}"/>
            </c:ext>
          </c:extLst>
        </c:ser>
        <c:ser>
          <c:idx val="1"/>
          <c:order val="1"/>
          <c:spPr>
            <a:ln w="28575" cap="rnd">
              <a:solidFill>
                <a:schemeClr val="accent2"/>
              </a:solidFill>
              <a:round/>
            </a:ln>
            <a:effectLst/>
          </c:spPr>
          <c:marker>
            <c:symbol val="none"/>
          </c:marker>
          <c:cat>
            <c:numRef>
              <c:f>最高最低!$I$341:$I$352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最高最低!$K$341:$K$352</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CBEA-4EF7-B067-F7FB0712C60C}"/>
            </c:ext>
          </c:extLst>
        </c:ser>
        <c:ser>
          <c:idx val="2"/>
          <c:order val="2"/>
          <c:spPr>
            <a:ln w="28575" cap="rnd">
              <a:solidFill>
                <a:schemeClr val="accent3"/>
              </a:solidFill>
              <a:round/>
            </a:ln>
            <a:effectLst/>
          </c:spPr>
          <c:marker>
            <c:symbol val="none"/>
          </c:marker>
          <c:cat>
            <c:numRef>
              <c:f>最高最低!$I$341:$I$352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最高最低!$L$341:$L$352</c:f>
              <c:numCache>
                <c:formatCode>General</c:formatCode>
                <c:ptCount val="12"/>
                <c:pt idx="0">
                  <c:v>-10.1</c:v>
                </c:pt>
                <c:pt idx="1">
                  <c:v>-9.5</c:v>
                </c:pt>
                <c:pt idx="2">
                  <c:v>-7.4</c:v>
                </c:pt>
                <c:pt idx="3">
                  <c:v>-3.1</c:v>
                </c:pt>
                <c:pt idx="4">
                  <c:v>2.8</c:v>
                </c:pt>
                <c:pt idx="5">
                  <c:v>10.5</c:v>
                </c:pt>
                <c:pt idx="6">
                  <c:v>14.9</c:v>
                </c:pt>
                <c:pt idx="7">
                  <c:v>15.6</c:v>
                </c:pt>
                <c:pt idx="8">
                  <c:v>14.4</c:v>
                </c:pt>
                <c:pt idx="9">
                  <c:v>4.7</c:v>
                </c:pt>
                <c:pt idx="10">
                  <c:v>-2.8</c:v>
                </c:pt>
                <c:pt idx="11">
                  <c:v>-5.2</c:v>
                </c:pt>
              </c:numCache>
            </c:numRef>
          </c:val>
          <c:smooth val="0"/>
          <c:extLst>
            <c:ext xmlns:c16="http://schemas.microsoft.com/office/drawing/2014/chart" uri="{C3380CC4-5D6E-409C-BE32-E72D297353CC}">
              <c16:uniqueId val="{00000002-CBEA-4EF7-B067-F7FB0712C60C}"/>
            </c:ext>
          </c:extLst>
        </c:ser>
        <c:ser>
          <c:idx val="4"/>
          <c:order val="4"/>
          <c:spPr>
            <a:ln w="28575" cap="rnd">
              <a:solidFill>
                <a:schemeClr val="accent5"/>
              </a:solidFill>
              <a:round/>
            </a:ln>
            <a:effectLst/>
          </c:spPr>
          <c:marker>
            <c:symbol val="none"/>
          </c:marker>
          <c:cat>
            <c:numRef>
              <c:f>最高最低!$I$341:$I$352</c:f>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f>最高最低!$N$341:$N$352</c:f>
              <c:numCache>
                <c:formatCode>General</c:formatCode>
                <c:ptCount val="12"/>
                <c:pt idx="0">
                  <c:v>1.5</c:v>
                </c:pt>
                <c:pt idx="1">
                  <c:v>3.3</c:v>
                </c:pt>
                <c:pt idx="2">
                  <c:v>4.8</c:v>
                </c:pt>
                <c:pt idx="3">
                  <c:v>10.9</c:v>
                </c:pt>
                <c:pt idx="4">
                  <c:v>17.2</c:v>
                </c:pt>
                <c:pt idx="5">
                  <c:v>20.8</c:v>
                </c:pt>
                <c:pt idx="6">
                  <c:v>23.3</c:v>
                </c:pt>
                <c:pt idx="7">
                  <c:v>26.7</c:v>
                </c:pt>
                <c:pt idx="8">
                  <c:v>23.5</c:v>
                </c:pt>
                <c:pt idx="9">
                  <c:v>15.9</c:v>
                </c:pt>
                <c:pt idx="10">
                  <c:v>8.8000000000000007</c:v>
                </c:pt>
                <c:pt idx="11">
                  <c:v>2.9</c:v>
                </c:pt>
              </c:numCache>
            </c:numRef>
          </c:val>
          <c:smooth val="0"/>
          <c:extLst>
            <c:ext xmlns:c16="http://schemas.microsoft.com/office/drawing/2014/chart" uri="{C3380CC4-5D6E-409C-BE32-E72D297353CC}">
              <c16:uniqueId val="{00000004-CBEA-4EF7-B067-F7FB0712C60C}"/>
            </c:ext>
          </c:extLst>
        </c:ser>
        <c:dLbls>
          <c:showLegendKey val="0"/>
          <c:showVal val="0"/>
          <c:showCatName val="0"/>
          <c:showSerName val="0"/>
          <c:showPercent val="0"/>
          <c:showBubbleSize val="0"/>
        </c:dLbls>
        <c:smooth val="0"/>
        <c:axId val="1981984048"/>
        <c:axId val="56529536"/>
        <c:extLst>
          <c:ext xmlns:c15="http://schemas.microsoft.com/office/drawing/2012/chart" uri="{02D57815-91ED-43cb-92C2-25804820EDAC}">
            <c15:filteredLineSeries>
              <c15:ser>
                <c:idx val="3"/>
                <c:order val="3"/>
                <c:spPr>
                  <a:ln w="28575" cap="rnd">
                    <a:solidFill>
                      <a:schemeClr val="accent4"/>
                    </a:solidFill>
                    <a:round/>
                  </a:ln>
                  <a:effectLst/>
                </c:spPr>
                <c:marker>
                  <c:symbol val="none"/>
                </c:marker>
                <c:cat>
                  <c:numRef>
                    <c:extLst>
                      <c:ext uri="{02D57815-91ED-43cb-92C2-25804820EDAC}">
                        <c15:formulaRef>
                          <c15:sqref>最高最低!$I$341:$I$352</c15:sqref>
                        </c15:formulaRef>
                      </c:ext>
                    </c:extLst>
                    <c:numCache>
                      <c:formatCode>d\-mmm</c:formatCode>
                      <c:ptCount val="12"/>
                      <c:pt idx="0">
                        <c:v>44933</c:v>
                      </c:pt>
                      <c:pt idx="1">
                        <c:v>44964</c:v>
                      </c:pt>
                      <c:pt idx="2">
                        <c:v>44992</c:v>
                      </c:pt>
                      <c:pt idx="3">
                        <c:v>45023</c:v>
                      </c:pt>
                      <c:pt idx="4">
                        <c:v>45053</c:v>
                      </c:pt>
                      <c:pt idx="5">
                        <c:v>45084</c:v>
                      </c:pt>
                      <c:pt idx="6">
                        <c:v>45114</c:v>
                      </c:pt>
                      <c:pt idx="7">
                        <c:v>45145</c:v>
                      </c:pt>
                      <c:pt idx="8">
                        <c:v>45176</c:v>
                      </c:pt>
                      <c:pt idx="9">
                        <c:v>45206</c:v>
                      </c:pt>
                      <c:pt idx="10">
                        <c:v>45237</c:v>
                      </c:pt>
                      <c:pt idx="11">
                        <c:v>45267</c:v>
                      </c:pt>
                    </c:numCache>
                  </c:numRef>
                </c:cat>
                <c:val>
                  <c:numRef>
                    <c:extLst>
                      <c:ext uri="{02D57815-91ED-43cb-92C2-25804820EDAC}">
                        <c15:formulaRef>
                          <c15:sqref>最高最低!$M$341:$M$352</c15:sqref>
                        </c15:formulaRef>
                      </c:ext>
                    </c:extLst>
                    <c:numCache>
                      <c:formatCode>General</c:formatCode>
                      <c:ptCount val="12"/>
                    </c:numCache>
                  </c:numRef>
                </c:val>
                <c:smooth val="0"/>
                <c:extLst>
                  <c:ext xmlns:c16="http://schemas.microsoft.com/office/drawing/2014/chart" uri="{C3380CC4-5D6E-409C-BE32-E72D297353CC}">
                    <c16:uniqueId val="{00000003-CBEA-4EF7-B067-F7FB0712C60C}"/>
                  </c:ext>
                </c:extLst>
              </c15:ser>
            </c15:filteredLineSeries>
          </c:ext>
        </c:extLst>
      </c:lineChart>
      <c:dateAx>
        <c:axId val="1981984048"/>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529536"/>
        <c:crosses val="autoZero"/>
        <c:auto val="1"/>
        <c:lblOffset val="100"/>
        <c:baseTimeUnit val="months"/>
      </c:dateAx>
      <c:valAx>
        <c:axId val="56529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8198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長滝２００８年</a:t>
            </a:r>
            <a:endParaRPr lang="en-US" altLang="ja-JP" sz="1400" b="0" i="0" u="none" strike="noStrike" kern="1200" spc="0" baseline="0">
              <a:solidFill>
                <a:sysClr val="windowText" lastClr="000000">
                  <a:lumMod val="65000"/>
                  <a:lumOff val="35000"/>
                </a:sysClr>
              </a:solidFill>
            </a:endParaRPr>
          </a:p>
        </c:rich>
      </c:tx>
      <c:layout>
        <c:manualLayout>
          <c:xMode val="edge"/>
          <c:yMode val="edge"/>
          <c:x val="0.1"/>
          <c:y val="9.2592592592592587E-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94914333624963543"/>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numRef>
              <c:f>最高最低!$A$353:$A$364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最高最低!$B$353:$B$364</c:f>
              <c:numCache>
                <c:formatCode>General</c:formatCode>
                <c:ptCount val="12"/>
                <c:pt idx="0">
                  <c:v>0</c:v>
                </c:pt>
                <c:pt idx="1">
                  <c:v>-1.1000000000000001</c:v>
                </c:pt>
                <c:pt idx="2">
                  <c:v>4.9000000000000004</c:v>
                </c:pt>
                <c:pt idx="3">
                  <c:v>10.8</c:v>
                </c:pt>
                <c:pt idx="4">
                  <c:v>15.6</c:v>
                </c:pt>
                <c:pt idx="5">
                  <c:v>19.2</c:v>
                </c:pt>
                <c:pt idx="6">
                  <c:v>24.1</c:v>
                </c:pt>
                <c:pt idx="7">
                  <c:v>23.6</c:v>
                </c:pt>
                <c:pt idx="8">
                  <c:v>20</c:v>
                </c:pt>
                <c:pt idx="9">
                  <c:v>14.2</c:v>
                </c:pt>
                <c:pt idx="10">
                  <c:v>6.7</c:v>
                </c:pt>
                <c:pt idx="11">
                  <c:v>3</c:v>
                </c:pt>
              </c:numCache>
            </c:numRef>
          </c:val>
          <c:smooth val="0"/>
          <c:extLst>
            <c:ext xmlns:c16="http://schemas.microsoft.com/office/drawing/2014/chart" uri="{C3380CC4-5D6E-409C-BE32-E72D297353CC}">
              <c16:uniqueId val="{00000000-1789-4918-A2CD-07B7C31F4A37}"/>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numRef>
              <c:f>最高最低!$A$353:$A$364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最高最低!$C$353:$C$364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1789-4918-A2CD-07B7C31F4A37}"/>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numRef>
              <c:f>最高最低!$A$353:$A$364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最高最低!$D$353:$D$364</c:f>
              <c:numCache>
                <c:formatCode>General</c:formatCode>
                <c:ptCount val="12"/>
                <c:pt idx="0">
                  <c:v>-3</c:v>
                </c:pt>
                <c:pt idx="1">
                  <c:v>-4.9000000000000004</c:v>
                </c:pt>
                <c:pt idx="2">
                  <c:v>0.6</c:v>
                </c:pt>
                <c:pt idx="3">
                  <c:v>5.3</c:v>
                </c:pt>
                <c:pt idx="4">
                  <c:v>9.6</c:v>
                </c:pt>
                <c:pt idx="5">
                  <c:v>14.8</c:v>
                </c:pt>
                <c:pt idx="6">
                  <c:v>19.899999999999999</c:v>
                </c:pt>
                <c:pt idx="7">
                  <c:v>20.100000000000001</c:v>
                </c:pt>
                <c:pt idx="8">
                  <c:v>16.399999999999999</c:v>
                </c:pt>
                <c:pt idx="9">
                  <c:v>10</c:v>
                </c:pt>
                <c:pt idx="10">
                  <c:v>3.1</c:v>
                </c:pt>
                <c:pt idx="11">
                  <c:v>-0.9</c:v>
                </c:pt>
              </c:numCache>
            </c:numRef>
          </c:val>
          <c:smooth val="0"/>
          <c:extLst>
            <c:ext xmlns:c16="http://schemas.microsoft.com/office/drawing/2014/chart" uri="{C3380CC4-5D6E-409C-BE32-E72D297353CC}">
              <c16:uniqueId val="{00000002-1789-4918-A2CD-07B7C31F4A37}"/>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numRef>
              <c:f>最高最低!$A$353:$A$364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最高最低!$E$353:$E$364</c:f>
              <c:numCache>
                <c:formatCode>General</c:formatCode>
                <c:ptCount val="12"/>
                <c:pt idx="9">
                  <c:v>9.6</c:v>
                </c:pt>
                <c:pt idx="10">
                  <c:v>3.6</c:v>
                </c:pt>
                <c:pt idx="11">
                  <c:v>-0.9</c:v>
                </c:pt>
              </c:numCache>
            </c:numRef>
          </c:val>
          <c:smooth val="0"/>
          <c:extLst>
            <c:ext xmlns:c16="http://schemas.microsoft.com/office/drawing/2014/chart" uri="{C3380CC4-5D6E-409C-BE32-E72D297353CC}">
              <c16:uniqueId val="{00000003-1789-4918-A2CD-07B7C31F4A37}"/>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numRef>
              <c:f>最高最低!$A$353:$A$364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最高最低!$F$353:$F$364</c:f>
              <c:numCache>
                <c:formatCode>General</c:formatCode>
                <c:ptCount val="12"/>
                <c:pt idx="0">
                  <c:v>4.2</c:v>
                </c:pt>
                <c:pt idx="1">
                  <c:v>3.5</c:v>
                </c:pt>
                <c:pt idx="2">
                  <c:v>10.9</c:v>
                </c:pt>
                <c:pt idx="3">
                  <c:v>17</c:v>
                </c:pt>
                <c:pt idx="4">
                  <c:v>21.9</c:v>
                </c:pt>
                <c:pt idx="5">
                  <c:v>24.3</c:v>
                </c:pt>
                <c:pt idx="6">
                  <c:v>29.4</c:v>
                </c:pt>
                <c:pt idx="7">
                  <c:v>28.9</c:v>
                </c:pt>
                <c:pt idx="8">
                  <c:v>25</c:v>
                </c:pt>
                <c:pt idx="9">
                  <c:v>20.2</c:v>
                </c:pt>
                <c:pt idx="10">
                  <c:v>11.8</c:v>
                </c:pt>
                <c:pt idx="11">
                  <c:v>8.3000000000000007</c:v>
                </c:pt>
              </c:numCache>
            </c:numRef>
          </c:val>
          <c:smooth val="0"/>
          <c:extLst>
            <c:ext xmlns:c16="http://schemas.microsoft.com/office/drawing/2014/chart" uri="{C3380CC4-5D6E-409C-BE32-E72D297353CC}">
              <c16:uniqueId val="{00000004-1789-4918-A2CD-07B7C31F4A37}"/>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numRef>
              <c:f>最高最低!$A$353:$A$364</c:f>
              <c:numCache>
                <c:formatCode>d\-mmm</c:formatCode>
                <c:ptCount val="12"/>
                <c:pt idx="0">
                  <c:v>44934</c:v>
                </c:pt>
                <c:pt idx="1">
                  <c:v>44965</c:v>
                </c:pt>
                <c:pt idx="2">
                  <c:v>44993</c:v>
                </c:pt>
                <c:pt idx="3">
                  <c:v>45024</c:v>
                </c:pt>
                <c:pt idx="4">
                  <c:v>45054</c:v>
                </c:pt>
                <c:pt idx="5">
                  <c:v>45085</c:v>
                </c:pt>
                <c:pt idx="6">
                  <c:v>45115</c:v>
                </c:pt>
                <c:pt idx="7">
                  <c:v>45146</c:v>
                </c:pt>
                <c:pt idx="8">
                  <c:v>45177</c:v>
                </c:pt>
                <c:pt idx="9">
                  <c:v>45207</c:v>
                </c:pt>
                <c:pt idx="10">
                  <c:v>45238</c:v>
                </c:pt>
                <c:pt idx="11">
                  <c:v>45268</c:v>
                </c:pt>
              </c:numCache>
            </c:numRef>
          </c:cat>
          <c:val>
            <c:numRef>
              <c:f>最高最低!$G$353:$G$364</c:f>
              <c:numCache>
                <c:formatCode>General</c:formatCode>
                <c:ptCount val="12"/>
                <c:pt idx="9">
                  <c:v>20</c:v>
                </c:pt>
                <c:pt idx="10">
                  <c:v>13.5</c:v>
                </c:pt>
                <c:pt idx="11">
                  <c:v>6.8</c:v>
                </c:pt>
              </c:numCache>
            </c:numRef>
          </c:val>
          <c:smooth val="0"/>
          <c:extLst>
            <c:ext xmlns:c16="http://schemas.microsoft.com/office/drawing/2014/chart" uri="{C3380CC4-5D6E-409C-BE32-E72D297353CC}">
              <c16:uniqueId val="{00000005-1789-4918-A2CD-07B7C31F4A37}"/>
            </c:ext>
          </c:extLst>
        </c:ser>
        <c:dLbls>
          <c:showLegendKey val="0"/>
          <c:showVal val="0"/>
          <c:showCatName val="0"/>
          <c:showSerName val="0"/>
          <c:showPercent val="0"/>
          <c:showBubbleSize val="0"/>
        </c:dLbls>
        <c:smooth val="0"/>
        <c:axId val="143454960"/>
        <c:axId val="320746368"/>
      </c:lineChart>
      <c:dateAx>
        <c:axId val="14345496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0746368"/>
        <c:crosses val="autoZero"/>
        <c:auto val="1"/>
        <c:lblOffset val="100"/>
        <c:baseTimeUnit val="months"/>
      </c:dateAx>
      <c:valAx>
        <c:axId val="32074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45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sz="1400" b="0" i="0" u="none" strike="noStrike" kern="1200" spc="0" baseline="0">
                <a:solidFill>
                  <a:sysClr val="windowText" lastClr="000000">
                    <a:lumMod val="65000"/>
                    <a:lumOff val="35000"/>
                  </a:sysClr>
                </a:solidFill>
              </a:rPr>
              <a:t>長滝２０２３年</a:t>
            </a:r>
          </a:p>
        </c:rich>
      </c:tx>
      <c:layout>
        <c:manualLayout>
          <c:xMode val="edge"/>
          <c:yMode val="edge"/>
          <c:x val="8.8888888888888892E-2"/>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manualLayout>
          <c:layoutTarget val="inner"/>
          <c:xMode val="edge"/>
          <c:yMode val="edge"/>
          <c:x val="7.4233814523184602E-2"/>
          <c:y val="2.5428331875182269E-2"/>
          <c:w val="0.89521062992125988"/>
          <c:h val="0.87416241213050894"/>
        </c:manualLayout>
      </c:layout>
      <c:lineChart>
        <c:grouping val="standard"/>
        <c:varyColors val="0"/>
        <c:ser>
          <c:idx val="0"/>
          <c:order val="0"/>
          <c:tx>
            <c:strRef>
              <c:f>最高最低!$B$2</c:f>
              <c:strCache>
                <c:ptCount val="1"/>
                <c:pt idx="0">
                  <c:v>月気温</c:v>
                </c:pt>
              </c:strCache>
            </c:strRef>
          </c:tx>
          <c:spPr>
            <a:ln w="28575" cap="rnd">
              <a:solidFill>
                <a:schemeClr val="accent1"/>
              </a:solidFill>
              <a:round/>
            </a:ln>
            <a:effectLst/>
          </c:spPr>
          <c:marker>
            <c:symbol val="none"/>
          </c:marker>
          <c:cat>
            <c:strRef>
              <c:f>最高最低!$A$533:$A$544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最高最低!$B$533:$B$544</c:f>
              <c:numCache>
                <c:formatCode>General</c:formatCode>
                <c:ptCount val="12"/>
                <c:pt idx="0">
                  <c:v>-0.2</c:v>
                </c:pt>
                <c:pt idx="1">
                  <c:v>1</c:v>
                </c:pt>
                <c:pt idx="2">
                  <c:v>7.8</c:v>
                </c:pt>
                <c:pt idx="3">
                  <c:v>11.1</c:v>
                </c:pt>
                <c:pt idx="4">
                  <c:v>15.4</c:v>
                </c:pt>
                <c:pt idx="5">
                  <c:v>19.8</c:v>
                </c:pt>
                <c:pt idx="6">
                  <c:v>24</c:v>
                </c:pt>
                <c:pt idx="7">
                  <c:v>25</c:v>
                </c:pt>
              </c:numCache>
            </c:numRef>
          </c:val>
          <c:smooth val="0"/>
          <c:extLst>
            <c:ext xmlns:c16="http://schemas.microsoft.com/office/drawing/2014/chart" uri="{C3380CC4-5D6E-409C-BE32-E72D297353CC}">
              <c16:uniqueId val="{00000000-5A4E-481B-AF6E-685EC26F8BD2}"/>
            </c:ext>
          </c:extLst>
        </c:ser>
        <c:ser>
          <c:idx val="1"/>
          <c:order val="1"/>
          <c:tx>
            <c:strRef>
              <c:f>最高最低!$C$2</c:f>
              <c:strCache>
                <c:ptCount val="1"/>
                <c:pt idx="0">
                  <c:v>月平均</c:v>
                </c:pt>
              </c:strCache>
            </c:strRef>
          </c:tx>
          <c:spPr>
            <a:ln w="28575" cap="rnd">
              <a:solidFill>
                <a:schemeClr val="accent2"/>
              </a:solidFill>
              <a:round/>
            </a:ln>
            <a:effectLst/>
          </c:spPr>
          <c:marker>
            <c:symbol val="none"/>
          </c:marker>
          <c:cat>
            <c:strRef>
              <c:f>最高最低!$A$533:$A$544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最高最低!$C$533:$C$544</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1-5A4E-481B-AF6E-685EC26F8BD2}"/>
            </c:ext>
          </c:extLst>
        </c:ser>
        <c:ser>
          <c:idx val="2"/>
          <c:order val="2"/>
          <c:tx>
            <c:strRef>
              <c:f>最高最低!$D$2</c:f>
              <c:strCache>
                <c:ptCount val="1"/>
                <c:pt idx="0">
                  <c:v>最低気温</c:v>
                </c:pt>
              </c:strCache>
            </c:strRef>
          </c:tx>
          <c:spPr>
            <a:ln w="28575" cap="rnd">
              <a:solidFill>
                <a:schemeClr val="accent3"/>
              </a:solidFill>
              <a:round/>
            </a:ln>
            <a:effectLst/>
          </c:spPr>
          <c:marker>
            <c:symbol val="none"/>
          </c:marker>
          <c:cat>
            <c:strRef>
              <c:f>最高最低!$A$533:$A$544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最高最低!$D$533:$D$544</c:f>
              <c:numCache>
                <c:formatCode>General</c:formatCode>
                <c:ptCount val="12"/>
                <c:pt idx="0">
                  <c:v>-3.8</c:v>
                </c:pt>
                <c:pt idx="1">
                  <c:v>-2.6</c:v>
                </c:pt>
                <c:pt idx="2">
                  <c:v>2.4</c:v>
                </c:pt>
                <c:pt idx="3">
                  <c:v>5.3</c:v>
                </c:pt>
                <c:pt idx="4">
                  <c:v>9.9</c:v>
                </c:pt>
                <c:pt idx="5">
                  <c:v>15.4</c:v>
                </c:pt>
                <c:pt idx="6">
                  <c:v>19.5</c:v>
                </c:pt>
                <c:pt idx="7">
                  <c:v>21.3</c:v>
                </c:pt>
              </c:numCache>
            </c:numRef>
          </c:val>
          <c:smooth val="0"/>
          <c:extLst>
            <c:ext xmlns:c16="http://schemas.microsoft.com/office/drawing/2014/chart" uri="{C3380CC4-5D6E-409C-BE32-E72D297353CC}">
              <c16:uniqueId val="{00000002-5A4E-481B-AF6E-685EC26F8BD2}"/>
            </c:ext>
          </c:extLst>
        </c:ser>
        <c:ser>
          <c:idx val="3"/>
          <c:order val="3"/>
          <c:tx>
            <c:strRef>
              <c:f>最高最低!$E$2</c:f>
              <c:strCache>
                <c:ptCount val="1"/>
                <c:pt idx="0">
                  <c:v>最低気温の平均</c:v>
                </c:pt>
              </c:strCache>
            </c:strRef>
          </c:tx>
          <c:spPr>
            <a:ln w="28575" cap="rnd">
              <a:solidFill>
                <a:schemeClr val="accent4"/>
              </a:solidFill>
              <a:round/>
            </a:ln>
            <a:effectLst/>
          </c:spPr>
          <c:marker>
            <c:symbol val="none"/>
          </c:marker>
          <c:cat>
            <c:strRef>
              <c:f>最高最低!$A$533:$A$544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最高最低!$E$533:$E$544</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3-5A4E-481B-AF6E-685EC26F8BD2}"/>
            </c:ext>
          </c:extLst>
        </c:ser>
        <c:ser>
          <c:idx val="4"/>
          <c:order val="4"/>
          <c:tx>
            <c:strRef>
              <c:f>最高最低!$F$2</c:f>
              <c:strCache>
                <c:ptCount val="1"/>
                <c:pt idx="0">
                  <c:v>最高気温</c:v>
                </c:pt>
              </c:strCache>
            </c:strRef>
          </c:tx>
          <c:spPr>
            <a:ln w="28575" cap="rnd">
              <a:solidFill>
                <a:schemeClr val="accent5"/>
              </a:solidFill>
              <a:round/>
            </a:ln>
            <a:effectLst/>
          </c:spPr>
          <c:marker>
            <c:symbol val="none"/>
          </c:marker>
          <c:cat>
            <c:strRef>
              <c:f>最高最低!$A$533:$A$544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最高最低!$F$533:$F$544</c:f>
              <c:numCache>
                <c:formatCode>General</c:formatCode>
                <c:ptCount val="12"/>
                <c:pt idx="0">
                  <c:v>4.7</c:v>
                </c:pt>
                <c:pt idx="1">
                  <c:v>6.2</c:v>
                </c:pt>
                <c:pt idx="2">
                  <c:v>15.2</c:v>
                </c:pt>
                <c:pt idx="3">
                  <c:v>17.600000000000001</c:v>
                </c:pt>
                <c:pt idx="4">
                  <c:v>22.2</c:v>
                </c:pt>
                <c:pt idx="5">
                  <c:v>25.5</c:v>
                </c:pt>
                <c:pt idx="6">
                  <c:v>30.5</c:v>
                </c:pt>
                <c:pt idx="7">
                  <c:v>31.4</c:v>
                </c:pt>
              </c:numCache>
            </c:numRef>
          </c:val>
          <c:smooth val="0"/>
          <c:extLst>
            <c:ext xmlns:c16="http://schemas.microsoft.com/office/drawing/2014/chart" uri="{C3380CC4-5D6E-409C-BE32-E72D297353CC}">
              <c16:uniqueId val="{00000004-5A4E-481B-AF6E-685EC26F8BD2}"/>
            </c:ext>
          </c:extLst>
        </c:ser>
        <c:ser>
          <c:idx val="5"/>
          <c:order val="5"/>
          <c:tx>
            <c:strRef>
              <c:f>最高最低!$G$2</c:f>
              <c:strCache>
                <c:ptCount val="1"/>
                <c:pt idx="0">
                  <c:v>最高気温の平均</c:v>
                </c:pt>
              </c:strCache>
            </c:strRef>
          </c:tx>
          <c:spPr>
            <a:ln w="28575" cap="rnd">
              <a:solidFill>
                <a:schemeClr val="accent6"/>
              </a:solidFill>
              <a:round/>
            </a:ln>
            <a:effectLst/>
          </c:spPr>
          <c:marker>
            <c:symbol val="none"/>
          </c:marker>
          <c:cat>
            <c:strRef>
              <c:f>最高最低!$A$533:$A$544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最高最低!$G$533:$G$544</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5-5A4E-481B-AF6E-685EC26F8BD2}"/>
            </c:ext>
          </c:extLst>
        </c:ser>
        <c:dLbls>
          <c:showLegendKey val="0"/>
          <c:showVal val="0"/>
          <c:showCatName val="0"/>
          <c:showSerName val="0"/>
          <c:showPercent val="0"/>
          <c:showBubbleSize val="0"/>
        </c:dLbls>
        <c:smooth val="0"/>
        <c:axId val="291047280"/>
        <c:axId val="217701808"/>
      </c:lineChart>
      <c:catAx>
        <c:axId val="291047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7701808"/>
        <c:crosses val="autoZero"/>
        <c:auto val="1"/>
        <c:lblAlgn val="ctr"/>
        <c:lblOffset val="100"/>
        <c:noMultiLvlLbl val="1"/>
      </c:catAx>
      <c:valAx>
        <c:axId val="217701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104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六厩２０２３年</a:t>
            </a:r>
          </a:p>
        </c:rich>
      </c:tx>
      <c:layout>
        <c:manualLayout>
          <c:xMode val="edge"/>
          <c:yMode val="edge"/>
          <c:x val="0.1775783271967209"/>
          <c:y val="5.01264643691259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548034816041109E-2"/>
          <c:y val="2.5029144753531726E-2"/>
          <c:w val="0.89476707267223676"/>
          <c:h val="0.90437219743009489"/>
        </c:manualLayout>
      </c:layout>
      <c:lineChart>
        <c:grouping val="standard"/>
        <c:varyColors val="0"/>
        <c:ser>
          <c:idx val="0"/>
          <c:order val="0"/>
          <c:tx>
            <c:strRef>
              <c:f>最高最低!$J$2</c:f>
              <c:strCache>
                <c:ptCount val="1"/>
                <c:pt idx="0">
                  <c:v>月気温</c:v>
                </c:pt>
              </c:strCache>
            </c:strRef>
          </c:tx>
          <c:spPr>
            <a:ln w="28575" cap="rnd">
              <a:solidFill>
                <a:schemeClr val="accent1"/>
              </a:solidFill>
              <a:round/>
            </a:ln>
            <a:effectLst/>
          </c:spPr>
          <c:marker>
            <c:symbol val="none"/>
          </c:marker>
          <c:cat>
            <c:strRef>
              <c:f>最高最低!$I$533:$I$544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最高最低!$J$533:$J$544</c:f>
              <c:numCache>
                <c:formatCode>General</c:formatCode>
                <c:ptCount val="12"/>
                <c:pt idx="0">
                  <c:v>-5</c:v>
                </c:pt>
                <c:pt idx="1">
                  <c:v>-3.3</c:v>
                </c:pt>
                <c:pt idx="2">
                  <c:v>3.4</c:v>
                </c:pt>
                <c:pt idx="3">
                  <c:v>7.2</c:v>
                </c:pt>
                <c:pt idx="4">
                  <c:v>11.6</c:v>
                </c:pt>
                <c:pt idx="5">
                  <c:v>16.5</c:v>
                </c:pt>
                <c:pt idx="6">
                  <c:v>20.9</c:v>
                </c:pt>
                <c:pt idx="7">
                  <c:v>22</c:v>
                </c:pt>
              </c:numCache>
            </c:numRef>
          </c:val>
          <c:smooth val="0"/>
          <c:extLst>
            <c:ext xmlns:c16="http://schemas.microsoft.com/office/drawing/2014/chart" uri="{C3380CC4-5D6E-409C-BE32-E72D297353CC}">
              <c16:uniqueId val="{00000000-1C98-4C98-8E99-3BB4C830F848}"/>
            </c:ext>
          </c:extLst>
        </c:ser>
        <c:ser>
          <c:idx val="1"/>
          <c:order val="1"/>
          <c:tx>
            <c:strRef>
              <c:f>最高最低!$K$2</c:f>
              <c:strCache>
                <c:ptCount val="1"/>
                <c:pt idx="0">
                  <c:v>月平均</c:v>
                </c:pt>
              </c:strCache>
            </c:strRef>
          </c:tx>
          <c:spPr>
            <a:ln w="28575" cap="rnd">
              <a:solidFill>
                <a:schemeClr val="accent2"/>
              </a:solidFill>
              <a:round/>
            </a:ln>
            <a:effectLst/>
          </c:spPr>
          <c:marker>
            <c:symbol val="none"/>
          </c:marker>
          <c:cat>
            <c:strRef>
              <c:f>最高最低!$I$533:$I$544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最高最低!$K$533:$K$544</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1C98-4C98-8E99-3BB4C830F848}"/>
            </c:ext>
          </c:extLst>
        </c:ser>
        <c:ser>
          <c:idx val="2"/>
          <c:order val="2"/>
          <c:tx>
            <c:strRef>
              <c:f>最高最低!$L$2</c:f>
              <c:strCache>
                <c:ptCount val="1"/>
                <c:pt idx="0">
                  <c:v>最低気温</c:v>
                </c:pt>
              </c:strCache>
            </c:strRef>
          </c:tx>
          <c:spPr>
            <a:ln w="28575" cap="rnd">
              <a:solidFill>
                <a:schemeClr val="accent3"/>
              </a:solidFill>
              <a:round/>
            </a:ln>
            <a:effectLst/>
          </c:spPr>
          <c:marker>
            <c:symbol val="none"/>
          </c:marker>
          <c:cat>
            <c:strRef>
              <c:f>最高最低!$I$533:$I$544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最高最低!$L$533:$L$544</c:f>
              <c:numCache>
                <c:formatCode>General</c:formatCode>
                <c:ptCount val="12"/>
                <c:pt idx="0">
                  <c:v>-10.8</c:v>
                </c:pt>
                <c:pt idx="1">
                  <c:v>-9.4</c:v>
                </c:pt>
                <c:pt idx="2">
                  <c:v>-3.3</c:v>
                </c:pt>
                <c:pt idx="3">
                  <c:v>-0.4</c:v>
                </c:pt>
                <c:pt idx="4">
                  <c:v>4.4000000000000004</c:v>
                </c:pt>
                <c:pt idx="5">
                  <c:v>11</c:v>
                </c:pt>
                <c:pt idx="6">
                  <c:v>15.8</c:v>
                </c:pt>
                <c:pt idx="7">
                  <c:v>17.5</c:v>
                </c:pt>
              </c:numCache>
            </c:numRef>
          </c:val>
          <c:smooth val="0"/>
          <c:extLst>
            <c:ext xmlns:c16="http://schemas.microsoft.com/office/drawing/2014/chart" uri="{C3380CC4-5D6E-409C-BE32-E72D297353CC}">
              <c16:uniqueId val="{00000002-1C98-4C98-8E99-3BB4C830F848}"/>
            </c:ext>
          </c:extLst>
        </c:ser>
        <c:ser>
          <c:idx val="3"/>
          <c:order val="3"/>
          <c:tx>
            <c:strRef>
              <c:f>最高最低!$M$2</c:f>
              <c:strCache>
                <c:ptCount val="1"/>
                <c:pt idx="0">
                  <c:v>最低気温の平均</c:v>
                </c:pt>
              </c:strCache>
            </c:strRef>
          </c:tx>
          <c:spPr>
            <a:ln w="28575" cap="rnd">
              <a:solidFill>
                <a:schemeClr val="accent4"/>
              </a:solidFill>
              <a:round/>
            </a:ln>
            <a:effectLst/>
          </c:spPr>
          <c:marker>
            <c:symbol val="none"/>
          </c:marker>
          <c:cat>
            <c:strRef>
              <c:f>最高最低!$I$533:$I$544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最高最低!$M$533:$M$544</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3-1C98-4C98-8E99-3BB4C830F848}"/>
            </c:ext>
          </c:extLst>
        </c:ser>
        <c:ser>
          <c:idx val="4"/>
          <c:order val="4"/>
          <c:tx>
            <c:strRef>
              <c:f>最高最低!$N$2</c:f>
              <c:strCache>
                <c:ptCount val="1"/>
                <c:pt idx="0">
                  <c:v>最高気温</c:v>
                </c:pt>
              </c:strCache>
            </c:strRef>
          </c:tx>
          <c:spPr>
            <a:ln w="28575" cap="rnd">
              <a:solidFill>
                <a:schemeClr val="accent5"/>
              </a:solidFill>
              <a:round/>
            </a:ln>
            <a:effectLst/>
          </c:spPr>
          <c:marker>
            <c:symbol val="none"/>
          </c:marker>
          <c:cat>
            <c:strRef>
              <c:f>最高最低!$I$533:$I$544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最高最低!$N$533:$N$544</c:f>
              <c:numCache>
                <c:formatCode>General</c:formatCode>
                <c:ptCount val="12"/>
                <c:pt idx="0">
                  <c:v>0.4</c:v>
                </c:pt>
                <c:pt idx="1">
                  <c:v>2.2999999999999998</c:v>
                </c:pt>
                <c:pt idx="2">
                  <c:v>11</c:v>
                </c:pt>
                <c:pt idx="3">
                  <c:v>14.4</c:v>
                </c:pt>
                <c:pt idx="4">
                  <c:v>18.899999999999999</c:v>
                </c:pt>
                <c:pt idx="5">
                  <c:v>22.3</c:v>
                </c:pt>
                <c:pt idx="6">
                  <c:v>27.6</c:v>
                </c:pt>
                <c:pt idx="7">
                  <c:v>28.4</c:v>
                </c:pt>
              </c:numCache>
            </c:numRef>
          </c:val>
          <c:smooth val="0"/>
          <c:extLst>
            <c:ext xmlns:c16="http://schemas.microsoft.com/office/drawing/2014/chart" uri="{C3380CC4-5D6E-409C-BE32-E72D297353CC}">
              <c16:uniqueId val="{00000004-1C98-4C98-8E99-3BB4C830F848}"/>
            </c:ext>
          </c:extLst>
        </c:ser>
        <c:ser>
          <c:idx val="5"/>
          <c:order val="5"/>
          <c:tx>
            <c:strRef>
              <c:f>最高最低!$O$2</c:f>
              <c:strCache>
                <c:ptCount val="1"/>
                <c:pt idx="0">
                  <c:v>最高気温の平均</c:v>
                </c:pt>
              </c:strCache>
            </c:strRef>
          </c:tx>
          <c:spPr>
            <a:ln w="28575" cap="rnd">
              <a:solidFill>
                <a:schemeClr val="accent6"/>
              </a:solidFill>
              <a:round/>
            </a:ln>
            <a:effectLst/>
          </c:spPr>
          <c:marker>
            <c:symbol val="none"/>
          </c:marker>
          <c:cat>
            <c:strRef>
              <c:f>最高最低!$I$533:$I$544</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最高最低!$O$533:$O$544</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1C98-4C98-8E99-3BB4C830F848}"/>
            </c:ext>
          </c:extLst>
        </c:ser>
        <c:dLbls>
          <c:showLegendKey val="0"/>
          <c:showVal val="0"/>
          <c:showCatName val="0"/>
          <c:showSerName val="0"/>
          <c:showPercent val="0"/>
          <c:showBubbleSize val="0"/>
        </c:dLbls>
        <c:smooth val="0"/>
        <c:axId val="686397551"/>
        <c:axId val="377434511"/>
      </c:lineChart>
      <c:catAx>
        <c:axId val="6863975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434511"/>
        <c:crosses val="autoZero"/>
        <c:auto val="1"/>
        <c:lblAlgn val="ctr"/>
        <c:lblOffset val="100"/>
        <c:noMultiLvlLbl val="1"/>
      </c:catAx>
      <c:valAx>
        <c:axId val="377434511"/>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6397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588E-2"/>
          <c:y val="5.2916666666666667E-2"/>
          <c:w val="0.89521062992125988"/>
          <c:h val="0.88689814814814816"/>
        </c:manualLayout>
      </c:layout>
      <c:lineChart>
        <c:grouping val="standard"/>
        <c:varyColors val="0"/>
        <c:ser>
          <c:idx val="0"/>
          <c:order val="0"/>
          <c:tx>
            <c:strRef>
              <c:f>年平均!$S$1</c:f>
              <c:strCache>
                <c:ptCount val="1"/>
                <c:pt idx="0">
                  <c:v>1955年</c:v>
                </c:pt>
              </c:strCache>
            </c:strRef>
          </c:tx>
          <c:spPr>
            <a:ln w="28575" cap="rnd">
              <a:solidFill>
                <a:schemeClr val="accent1"/>
              </a:solidFill>
              <a:round/>
            </a:ln>
            <a:effectLst/>
          </c:spPr>
          <c:marker>
            <c:symbol val="none"/>
          </c:marker>
          <c:cat>
            <c:strRef>
              <c:f>年平均!$R$2:$R$13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年平均!$S$2:$S$13</c:f>
              <c:numCache>
                <c:formatCode>General</c:formatCode>
                <c:ptCount val="12"/>
                <c:pt idx="0">
                  <c:v>-6</c:v>
                </c:pt>
                <c:pt idx="1">
                  <c:v>0.4</c:v>
                </c:pt>
                <c:pt idx="2">
                  <c:v>4.4000000000000004</c:v>
                </c:pt>
                <c:pt idx="3">
                  <c:v>10.5</c:v>
                </c:pt>
                <c:pt idx="4">
                  <c:v>15.6</c:v>
                </c:pt>
                <c:pt idx="5">
                  <c:v>19.7</c:v>
                </c:pt>
                <c:pt idx="6">
                  <c:v>25</c:v>
                </c:pt>
                <c:pt idx="7">
                  <c:v>24</c:v>
                </c:pt>
                <c:pt idx="8">
                  <c:v>21.7</c:v>
                </c:pt>
                <c:pt idx="9">
                  <c:v>15.2</c:v>
                </c:pt>
                <c:pt idx="10">
                  <c:v>9.1</c:v>
                </c:pt>
                <c:pt idx="11">
                  <c:v>3.1</c:v>
                </c:pt>
              </c:numCache>
            </c:numRef>
          </c:val>
          <c:smooth val="0"/>
          <c:extLst>
            <c:ext xmlns:c16="http://schemas.microsoft.com/office/drawing/2014/chart" uri="{C3380CC4-5D6E-409C-BE32-E72D297353CC}">
              <c16:uniqueId val="{00000000-0FCC-4A1A-BE4D-B4A41FE6C87A}"/>
            </c:ext>
          </c:extLst>
        </c:ser>
        <c:dLbls>
          <c:showLegendKey val="0"/>
          <c:showVal val="0"/>
          <c:showCatName val="0"/>
          <c:showSerName val="0"/>
          <c:showPercent val="0"/>
          <c:showBubbleSize val="0"/>
        </c:dLbls>
        <c:smooth val="0"/>
        <c:axId val="1158873280"/>
        <c:axId val="741276784"/>
      </c:lineChart>
      <c:catAx>
        <c:axId val="115887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1276784"/>
        <c:crosses val="autoZero"/>
        <c:auto val="1"/>
        <c:lblAlgn val="ctr"/>
        <c:lblOffset val="100"/>
        <c:noMultiLvlLbl val="0"/>
      </c:catAx>
      <c:valAx>
        <c:axId val="741276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8873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大鷲とひるがのの平均気温の予測</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1.8338963889947813E-2"/>
          <c:w val="0.89521062992125988"/>
          <c:h val="0.95994294953531478"/>
        </c:manualLayout>
      </c:layout>
      <c:lineChart>
        <c:grouping val="standard"/>
        <c:varyColors val="0"/>
        <c:ser>
          <c:idx val="0"/>
          <c:order val="0"/>
          <c:tx>
            <c:strRef>
              <c:f>高鷲!$B$1</c:f>
              <c:strCache>
                <c:ptCount val="1"/>
                <c:pt idx="0">
                  <c:v>長滝
430m</c:v>
                </c:pt>
              </c:strCache>
            </c:strRef>
          </c:tx>
          <c:spPr>
            <a:ln w="9525" cap="rnd">
              <a:solidFill>
                <a:schemeClr val="accent1"/>
              </a:solidFill>
              <a:prstDash val="sysDash"/>
              <a:round/>
            </a:ln>
            <a:effectLst/>
          </c:spPr>
          <c:marker>
            <c:symbol val="none"/>
          </c:marker>
          <c:cat>
            <c:strRef>
              <c:f>高鷲!$A$2:$A$13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高鷲!$B$2:$B$13</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0-52A2-411B-BFCD-ED66C1C0CE37}"/>
            </c:ext>
          </c:extLst>
        </c:ser>
        <c:ser>
          <c:idx val="1"/>
          <c:order val="1"/>
          <c:tx>
            <c:strRef>
              <c:f>高鷲!$C$1</c:f>
              <c:strCache>
                <c:ptCount val="1"/>
                <c:pt idx="0">
                  <c:v>六厩
1015m</c:v>
                </c:pt>
              </c:strCache>
            </c:strRef>
          </c:tx>
          <c:spPr>
            <a:ln w="12700" cap="rnd">
              <a:solidFill>
                <a:schemeClr val="accent2"/>
              </a:solidFill>
              <a:prstDash val="sysDash"/>
              <a:round/>
            </a:ln>
            <a:effectLst/>
          </c:spPr>
          <c:marker>
            <c:symbol val="none"/>
          </c:marker>
          <c:cat>
            <c:strRef>
              <c:f>高鷲!$A$2:$A$13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高鷲!$C$2:$C$13</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1-52A2-411B-BFCD-ED66C1C0CE37}"/>
            </c:ext>
          </c:extLst>
        </c:ser>
        <c:ser>
          <c:idx val="2"/>
          <c:order val="2"/>
          <c:tx>
            <c:strRef>
              <c:f>高鷲!$D$1</c:f>
              <c:strCache>
                <c:ptCount val="1"/>
                <c:pt idx="0">
                  <c:v>大鷲
534m</c:v>
                </c:pt>
              </c:strCache>
            </c:strRef>
          </c:tx>
          <c:spPr>
            <a:ln w="28575" cap="rnd">
              <a:solidFill>
                <a:srgbClr val="00B0F0"/>
              </a:solidFill>
              <a:round/>
            </a:ln>
            <a:effectLst/>
          </c:spPr>
          <c:marker>
            <c:symbol val="none"/>
          </c:marker>
          <c:cat>
            <c:strRef>
              <c:f>高鷲!$A$2:$A$13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高鷲!$D$2:$D$13</c:f>
              <c:numCache>
                <c:formatCode>General</c:formatCode>
                <c:ptCount val="12"/>
                <c:pt idx="0">
                  <c:v>-1.0711111111111109</c:v>
                </c:pt>
                <c:pt idx="1">
                  <c:v>-0.5711111111111109</c:v>
                </c:pt>
                <c:pt idx="2">
                  <c:v>2.9822222222222221</c:v>
                </c:pt>
                <c:pt idx="3">
                  <c:v>8.982222222222223</c:v>
                </c:pt>
                <c:pt idx="4">
                  <c:v>14.58888888888889</c:v>
                </c:pt>
                <c:pt idx="5">
                  <c:v>18.677777777777777</c:v>
                </c:pt>
                <c:pt idx="6">
                  <c:v>22.366666666666664</c:v>
                </c:pt>
                <c:pt idx="7">
                  <c:v>23.395555555555557</c:v>
                </c:pt>
                <c:pt idx="8">
                  <c:v>19.36</c:v>
                </c:pt>
                <c:pt idx="9">
                  <c:v>13.253333333333334</c:v>
                </c:pt>
                <c:pt idx="10">
                  <c:v>7.1355555555555554</c:v>
                </c:pt>
                <c:pt idx="11">
                  <c:v>1.6177777777777775</c:v>
                </c:pt>
              </c:numCache>
            </c:numRef>
          </c:val>
          <c:smooth val="0"/>
          <c:extLst>
            <c:ext xmlns:c16="http://schemas.microsoft.com/office/drawing/2014/chart" uri="{C3380CC4-5D6E-409C-BE32-E72D297353CC}">
              <c16:uniqueId val="{00000002-52A2-411B-BFCD-ED66C1C0CE37}"/>
            </c:ext>
          </c:extLst>
        </c:ser>
        <c:ser>
          <c:idx val="3"/>
          <c:order val="3"/>
          <c:tx>
            <c:strRef>
              <c:f>高鷲!$E$1</c:f>
              <c:strCache>
                <c:ptCount val="1"/>
                <c:pt idx="0">
                  <c:v>ひるがの
885m</c:v>
                </c:pt>
              </c:strCache>
            </c:strRef>
          </c:tx>
          <c:spPr>
            <a:ln w="28575" cap="rnd">
              <a:solidFill>
                <a:srgbClr val="00B050"/>
              </a:solidFill>
              <a:round/>
            </a:ln>
            <a:effectLst/>
          </c:spPr>
          <c:marker>
            <c:symbol val="none"/>
          </c:marker>
          <c:cat>
            <c:strRef>
              <c:f>高鷲!$A$2:$A$13</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高鷲!$E$2:$E$13</c:f>
              <c:numCache>
                <c:formatCode>General</c:formatCode>
                <c:ptCount val="12"/>
                <c:pt idx="0">
                  <c:v>-4.0111111111111102</c:v>
                </c:pt>
                <c:pt idx="1">
                  <c:v>-3.5111111111111106</c:v>
                </c:pt>
                <c:pt idx="2">
                  <c:v>0.22222222222222232</c:v>
                </c:pt>
                <c:pt idx="3">
                  <c:v>6.2222222222222223</c:v>
                </c:pt>
                <c:pt idx="4">
                  <c:v>12.18888888888889</c:v>
                </c:pt>
                <c:pt idx="5">
                  <c:v>16.577777777777779</c:v>
                </c:pt>
                <c:pt idx="6">
                  <c:v>20.566666666666666</c:v>
                </c:pt>
                <c:pt idx="7">
                  <c:v>21.355555555555558</c:v>
                </c:pt>
                <c:pt idx="8">
                  <c:v>17.2</c:v>
                </c:pt>
                <c:pt idx="9">
                  <c:v>10.733333333333334</c:v>
                </c:pt>
                <c:pt idx="10">
                  <c:v>4.5555555555555554</c:v>
                </c:pt>
                <c:pt idx="11">
                  <c:v>-1.0222222222222226</c:v>
                </c:pt>
              </c:numCache>
            </c:numRef>
          </c:val>
          <c:smooth val="0"/>
          <c:extLst>
            <c:ext xmlns:c16="http://schemas.microsoft.com/office/drawing/2014/chart" uri="{C3380CC4-5D6E-409C-BE32-E72D297353CC}">
              <c16:uniqueId val="{00000003-52A2-411B-BFCD-ED66C1C0CE37}"/>
            </c:ext>
          </c:extLst>
        </c:ser>
        <c:dLbls>
          <c:showLegendKey val="0"/>
          <c:showVal val="0"/>
          <c:showCatName val="0"/>
          <c:showSerName val="0"/>
          <c:showPercent val="0"/>
          <c:showBubbleSize val="0"/>
        </c:dLbls>
        <c:smooth val="0"/>
        <c:axId val="1497786319"/>
        <c:axId val="1397731167"/>
      </c:lineChart>
      <c:catAx>
        <c:axId val="14977863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7731167"/>
        <c:crosses val="autoZero"/>
        <c:auto val="1"/>
        <c:lblAlgn val="ctr"/>
        <c:lblOffset val="100"/>
        <c:noMultiLvlLbl val="1"/>
      </c:catAx>
      <c:valAx>
        <c:axId val="1397731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977863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游ゴシック" panose="020B0400000000000000" pitchFamily="50" charset="-128"/>
                <a:ea typeface="游ゴシック" panose="020B0400000000000000" pitchFamily="50" charset="-128"/>
              </a:rPr>
              <a:t>村史のデータと長滝とひるがのの比較</a:t>
            </a:r>
          </a:p>
        </c:rich>
      </c:tx>
      <c:layout>
        <c:manualLayout>
          <c:xMode val="edge"/>
          <c:yMode val="edge"/>
          <c:x val="0.32963336967336632"/>
          <c:y val="2.68456375838926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074794507728594E-2"/>
          <c:y val="1.8431274110870369E-2"/>
          <c:w val="0.89184372116973121"/>
          <c:h val="0.96313745177825927"/>
        </c:manualLayout>
      </c:layout>
      <c:lineChart>
        <c:grouping val="standard"/>
        <c:varyColors val="0"/>
        <c:ser>
          <c:idx val="0"/>
          <c:order val="0"/>
          <c:tx>
            <c:strRef>
              <c:f>[1]Sheet1!$P$4</c:f>
              <c:strCache>
                <c:ptCount val="1"/>
                <c:pt idx="0">
                  <c:v>平均気温30年</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[1]Sheet1!$Q$4:$AB$4</c:f>
              <c:numCache>
                <c:formatCode>General</c:formatCode>
                <c:ptCount val="12"/>
                <c:pt idx="0">
                  <c:v>-6</c:v>
                </c:pt>
                <c:pt idx="1">
                  <c:v>0.4</c:v>
                </c:pt>
                <c:pt idx="2">
                  <c:v>4.4000000000000004</c:v>
                </c:pt>
                <c:pt idx="3">
                  <c:v>10.5</c:v>
                </c:pt>
                <c:pt idx="4">
                  <c:v>15.6</c:v>
                </c:pt>
                <c:pt idx="5">
                  <c:v>19.7</c:v>
                </c:pt>
                <c:pt idx="6">
                  <c:v>25</c:v>
                </c:pt>
                <c:pt idx="7">
                  <c:v>24</c:v>
                </c:pt>
                <c:pt idx="8">
                  <c:v>21.7</c:v>
                </c:pt>
                <c:pt idx="9">
                  <c:v>15.2</c:v>
                </c:pt>
                <c:pt idx="10">
                  <c:v>9.1</c:v>
                </c:pt>
                <c:pt idx="11">
                  <c:v>3.1</c:v>
                </c:pt>
              </c:numCache>
            </c:numRef>
          </c:val>
          <c:smooth val="0"/>
          <c:extLst>
            <c:ext xmlns:c16="http://schemas.microsoft.com/office/drawing/2014/chart" uri="{C3380CC4-5D6E-409C-BE32-E72D297353CC}">
              <c16:uniqueId val="{00000000-8827-437F-BF39-2AA2751BDAE6}"/>
            </c:ext>
          </c:extLst>
        </c:ser>
        <c:ser>
          <c:idx val="1"/>
          <c:order val="1"/>
          <c:tx>
            <c:strRef>
              <c:f>[1]Sheet1!$P$5</c:f>
              <c:strCache>
                <c:ptCount val="1"/>
                <c:pt idx="0">
                  <c:v>平均気温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[1]Sheet1!$Q$5:$AB$5</c:f>
              <c:numCache>
                <c:formatCode>General</c:formatCode>
                <c:ptCount val="12"/>
                <c:pt idx="0">
                  <c:v>-0.5</c:v>
                </c:pt>
                <c:pt idx="1">
                  <c:v>0.2</c:v>
                </c:pt>
                <c:pt idx="2">
                  <c:v>3.6</c:v>
                </c:pt>
                <c:pt idx="3">
                  <c:v>10.3</c:v>
                </c:pt>
                <c:pt idx="4">
                  <c:v>16.2</c:v>
                </c:pt>
                <c:pt idx="5">
                  <c:v>19.100000000000001</c:v>
                </c:pt>
                <c:pt idx="6">
                  <c:v>22.8</c:v>
                </c:pt>
                <c:pt idx="7">
                  <c:v>24.2</c:v>
                </c:pt>
                <c:pt idx="8">
                  <c:v>19.3</c:v>
                </c:pt>
                <c:pt idx="9">
                  <c:v>13.2</c:v>
                </c:pt>
                <c:pt idx="10">
                  <c:v>7.6</c:v>
                </c:pt>
                <c:pt idx="11">
                  <c:v>2</c:v>
                </c:pt>
              </c:numCache>
            </c:numRef>
          </c:val>
          <c:smooth val="0"/>
          <c:extLst>
            <c:ext xmlns:c16="http://schemas.microsoft.com/office/drawing/2014/chart" uri="{C3380CC4-5D6E-409C-BE32-E72D297353CC}">
              <c16:uniqueId val="{00000001-8827-437F-BF39-2AA2751BDAE6}"/>
            </c:ext>
          </c:extLst>
        </c:ser>
        <c:ser>
          <c:idx val="2"/>
          <c:order val="2"/>
          <c:tx>
            <c:strRef>
              <c:f>[1]Sheet1!$P$6</c:f>
              <c:strCache>
                <c:ptCount val="1"/>
                <c:pt idx="0">
                  <c:v>ひるがの平均気温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[1]Sheet1!$Q$6:$AB$6</c:f>
              <c:numCache>
                <c:formatCode>General</c:formatCode>
                <c:ptCount val="12"/>
                <c:pt idx="0">
                  <c:v>-4</c:v>
                </c:pt>
                <c:pt idx="1">
                  <c:v>-3.7</c:v>
                </c:pt>
                <c:pt idx="2">
                  <c:v>0</c:v>
                </c:pt>
                <c:pt idx="3">
                  <c:v>6.3</c:v>
                </c:pt>
                <c:pt idx="4">
                  <c:v>12</c:v>
                </c:pt>
                <c:pt idx="5">
                  <c:v>16.5</c:v>
                </c:pt>
                <c:pt idx="6">
                  <c:v>20.399999999999999</c:v>
                </c:pt>
                <c:pt idx="7">
                  <c:v>21.2</c:v>
                </c:pt>
                <c:pt idx="8">
                  <c:v>17.100000000000001</c:v>
                </c:pt>
                <c:pt idx="9">
                  <c:v>10.6</c:v>
                </c:pt>
                <c:pt idx="10">
                  <c:v>4.2</c:v>
                </c:pt>
                <c:pt idx="11">
                  <c:v>-1.1000000000000001</c:v>
                </c:pt>
              </c:numCache>
            </c:numRef>
          </c:val>
          <c:smooth val="0"/>
          <c:extLst>
            <c:ext xmlns:c16="http://schemas.microsoft.com/office/drawing/2014/chart" uri="{C3380CC4-5D6E-409C-BE32-E72D297353CC}">
              <c16:uniqueId val="{00000002-8827-437F-BF39-2AA2751BDAE6}"/>
            </c:ext>
          </c:extLst>
        </c:ser>
        <c:dLbls>
          <c:showLegendKey val="0"/>
          <c:showVal val="0"/>
          <c:showCatName val="0"/>
          <c:showSerName val="0"/>
          <c:showPercent val="0"/>
          <c:showBubbleSize val="0"/>
        </c:dLbls>
        <c:marker val="1"/>
        <c:smooth val="0"/>
        <c:axId val="1484106208"/>
        <c:axId val="1283230144"/>
      </c:lineChart>
      <c:catAx>
        <c:axId val="14841062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3230144"/>
        <c:crosses val="autoZero"/>
        <c:auto val="1"/>
        <c:lblAlgn val="ctr"/>
        <c:lblOffset val="100"/>
        <c:noMultiLvlLbl val="0"/>
      </c:catAx>
      <c:valAx>
        <c:axId val="1283230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8410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最高気温と最低気温の月平均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4233814523184602E-2"/>
          <c:y val="3.4365733113673809E-2"/>
          <c:w val="0.89521062992125988"/>
          <c:h val="0.85607829910882227"/>
        </c:manualLayout>
      </c:layout>
      <c:lineChart>
        <c:grouping val="standard"/>
        <c:varyColors val="0"/>
        <c:ser>
          <c:idx val="0"/>
          <c:order val="0"/>
          <c:tx>
            <c:strRef>
              <c:f>高鷲!$B$17:$B$18</c:f>
              <c:strCache>
                <c:ptCount val="2"/>
                <c:pt idx="0">
                  <c:v>長滝</c:v>
                </c:pt>
                <c:pt idx="1">
                  <c:v>月平均</c:v>
                </c:pt>
              </c:strCache>
            </c:strRef>
          </c:tx>
          <c:spPr>
            <a:ln w="28575" cap="rnd">
              <a:solidFill>
                <a:schemeClr val="accent1"/>
              </a:solidFill>
              <a:prstDash val="sysDash"/>
              <a:round/>
            </a:ln>
            <a:effectLst/>
          </c:spPr>
          <c:marker>
            <c:symbol val="none"/>
          </c:marker>
          <c:cat>
            <c:strRef>
              <c:f>高鷲!$A$19:$A$30</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高鷲!$B$19:$B$30</c:f>
              <c:numCache>
                <c:formatCode>General</c:formatCode>
                <c:ptCount val="12"/>
                <c:pt idx="0">
                  <c:v>-0.2</c:v>
                </c:pt>
                <c:pt idx="1">
                  <c:v>0.3</c:v>
                </c:pt>
                <c:pt idx="2">
                  <c:v>3.8</c:v>
                </c:pt>
                <c:pt idx="3">
                  <c:v>9.8000000000000007</c:v>
                </c:pt>
                <c:pt idx="4">
                  <c:v>15.3</c:v>
                </c:pt>
                <c:pt idx="5">
                  <c:v>19.3</c:v>
                </c:pt>
                <c:pt idx="6">
                  <c:v>22.9</c:v>
                </c:pt>
                <c:pt idx="7">
                  <c:v>24</c:v>
                </c:pt>
                <c:pt idx="8">
                  <c:v>20</c:v>
                </c:pt>
                <c:pt idx="9">
                  <c:v>14</c:v>
                </c:pt>
                <c:pt idx="10">
                  <c:v>7.9</c:v>
                </c:pt>
                <c:pt idx="11">
                  <c:v>2.4</c:v>
                </c:pt>
              </c:numCache>
            </c:numRef>
          </c:val>
          <c:smooth val="0"/>
          <c:extLst>
            <c:ext xmlns:c16="http://schemas.microsoft.com/office/drawing/2014/chart" uri="{C3380CC4-5D6E-409C-BE32-E72D297353CC}">
              <c16:uniqueId val="{00000000-D07E-4603-A3D9-4431012049E2}"/>
            </c:ext>
          </c:extLst>
        </c:ser>
        <c:ser>
          <c:idx val="1"/>
          <c:order val="1"/>
          <c:tx>
            <c:strRef>
              <c:f>高鷲!$C$17:$C$18</c:f>
              <c:strCache>
                <c:ptCount val="2"/>
                <c:pt idx="0">
                  <c:v>長滝</c:v>
                </c:pt>
                <c:pt idx="1">
                  <c:v>最低気温の平均</c:v>
                </c:pt>
              </c:strCache>
            </c:strRef>
          </c:tx>
          <c:spPr>
            <a:ln w="28575" cap="rnd">
              <a:solidFill>
                <a:schemeClr val="accent2"/>
              </a:solidFill>
              <a:round/>
            </a:ln>
            <a:effectLst/>
          </c:spPr>
          <c:marker>
            <c:symbol val="none"/>
          </c:marker>
          <c:cat>
            <c:strRef>
              <c:f>高鷲!$A$19:$A$30</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高鷲!$C$19:$C$30</c:f>
              <c:numCache>
                <c:formatCode>General</c:formatCode>
                <c:ptCount val="12"/>
                <c:pt idx="0">
                  <c:v>-3.5</c:v>
                </c:pt>
                <c:pt idx="1">
                  <c:v>-3.7</c:v>
                </c:pt>
                <c:pt idx="2">
                  <c:v>-0.7</c:v>
                </c:pt>
                <c:pt idx="3">
                  <c:v>4.3</c:v>
                </c:pt>
                <c:pt idx="4">
                  <c:v>9.6999999999999993</c:v>
                </c:pt>
                <c:pt idx="5">
                  <c:v>14.8</c:v>
                </c:pt>
                <c:pt idx="6">
                  <c:v>19.100000000000001</c:v>
                </c:pt>
                <c:pt idx="7">
                  <c:v>20</c:v>
                </c:pt>
                <c:pt idx="8">
                  <c:v>16</c:v>
                </c:pt>
                <c:pt idx="9">
                  <c:v>9.6</c:v>
                </c:pt>
                <c:pt idx="10">
                  <c:v>3.6</c:v>
                </c:pt>
                <c:pt idx="11">
                  <c:v>-0.9</c:v>
                </c:pt>
              </c:numCache>
            </c:numRef>
          </c:val>
          <c:smooth val="0"/>
          <c:extLst>
            <c:ext xmlns:c16="http://schemas.microsoft.com/office/drawing/2014/chart" uri="{C3380CC4-5D6E-409C-BE32-E72D297353CC}">
              <c16:uniqueId val="{00000001-D07E-4603-A3D9-4431012049E2}"/>
            </c:ext>
          </c:extLst>
        </c:ser>
        <c:ser>
          <c:idx val="2"/>
          <c:order val="2"/>
          <c:tx>
            <c:strRef>
              <c:f>高鷲!$D$17:$D$18</c:f>
              <c:strCache>
                <c:ptCount val="2"/>
                <c:pt idx="0">
                  <c:v>長滝</c:v>
                </c:pt>
                <c:pt idx="1">
                  <c:v>最高気温の平均</c:v>
                </c:pt>
              </c:strCache>
            </c:strRef>
          </c:tx>
          <c:spPr>
            <a:ln w="28575" cap="rnd">
              <a:solidFill>
                <a:schemeClr val="accent3"/>
              </a:solidFill>
              <a:round/>
            </a:ln>
            <a:effectLst/>
          </c:spPr>
          <c:marker>
            <c:symbol val="none"/>
          </c:marker>
          <c:cat>
            <c:strRef>
              <c:f>高鷲!$A$19:$A$30</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高鷲!$D$19:$D$30</c:f>
              <c:numCache>
                <c:formatCode>General</c:formatCode>
                <c:ptCount val="12"/>
                <c:pt idx="0">
                  <c:v>4</c:v>
                </c:pt>
                <c:pt idx="1">
                  <c:v>5.0999999999999996</c:v>
                </c:pt>
                <c:pt idx="2">
                  <c:v>9.4</c:v>
                </c:pt>
                <c:pt idx="3">
                  <c:v>16.100000000000001</c:v>
                </c:pt>
                <c:pt idx="4">
                  <c:v>21.5</c:v>
                </c:pt>
                <c:pt idx="5">
                  <c:v>24.7</c:v>
                </c:pt>
                <c:pt idx="6">
                  <c:v>28.1</c:v>
                </c:pt>
                <c:pt idx="7">
                  <c:v>29.7</c:v>
                </c:pt>
                <c:pt idx="8">
                  <c:v>25.5</c:v>
                </c:pt>
                <c:pt idx="9">
                  <c:v>20</c:v>
                </c:pt>
                <c:pt idx="10">
                  <c:v>13.5</c:v>
                </c:pt>
                <c:pt idx="11">
                  <c:v>6.8</c:v>
                </c:pt>
              </c:numCache>
            </c:numRef>
          </c:val>
          <c:smooth val="0"/>
          <c:extLst>
            <c:ext xmlns:c16="http://schemas.microsoft.com/office/drawing/2014/chart" uri="{C3380CC4-5D6E-409C-BE32-E72D297353CC}">
              <c16:uniqueId val="{00000002-D07E-4603-A3D9-4431012049E2}"/>
            </c:ext>
          </c:extLst>
        </c:ser>
        <c:ser>
          <c:idx val="3"/>
          <c:order val="3"/>
          <c:tx>
            <c:strRef>
              <c:f>高鷲!$E$17:$E$18</c:f>
              <c:strCache>
                <c:ptCount val="2"/>
                <c:pt idx="0">
                  <c:v>六厩</c:v>
                </c:pt>
                <c:pt idx="1">
                  <c:v>月平均</c:v>
                </c:pt>
              </c:strCache>
            </c:strRef>
          </c:tx>
          <c:spPr>
            <a:ln w="28575" cap="rnd">
              <a:solidFill>
                <a:schemeClr val="accent4"/>
              </a:solidFill>
              <a:prstDash val="sysDash"/>
              <a:round/>
            </a:ln>
            <a:effectLst/>
          </c:spPr>
          <c:marker>
            <c:symbol val="none"/>
          </c:marker>
          <c:cat>
            <c:strRef>
              <c:f>高鷲!$A$19:$A$30</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高鷲!$E$19:$E$30</c:f>
              <c:numCache>
                <c:formatCode>General</c:formatCode>
                <c:ptCount val="12"/>
                <c:pt idx="0">
                  <c:v>-5.0999999999999996</c:v>
                </c:pt>
                <c:pt idx="1">
                  <c:v>-4.5999999999999996</c:v>
                </c:pt>
                <c:pt idx="2">
                  <c:v>-0.8</c:v>
                </c:pt>
                <c:pt idx="3">
                  <c:v>5.2</c:v>
                </c:pt>
                <c:pt idx="4">
                  <c:v>11.3</c:v>
                </c:pt>
                <c:pt idx="5">
                  <c:v>15.8</c:v>
                </c:pt>
                <c:pt idx="6">
                  <c:v>19.899999999999999</c:v>
                </c:pt>
                <c:pt idx="7">
                  <c:v>20.6</c:v>
                </c:pt>
                <c:pt idx="8">
                  <c:v>16.399999999999999</c:v>
                </c:pt>
                <c:pt idx="9">
                  <c:v>9.8000000000000007</c:v>
                </c:pt>
                <c:pt idx="10">
                  <c:v>3.6</c:v>
                </c:pt>
                <c:pt idx="11">
                  <c:v>-2</c:v>
                </c:pt>
              </c:numCache>
            </c:numRef>
          </c:val>
          <c:smooth val="0"/>
          <c:extLst>
            <c:ext xmlns:c16="http://schemas.microsoft.com/office/drawing/2014/chart" uri="{C3380CC4-5D6E-409C-BE32-E72D297353CC}">
              <c16:uniqueId val="{00000003-D07E-4603-A3D9-4431012049E2}"/>
            </c:ext>
          </c:extLst>
        </c:ser>
        <c:ser>
          <c:idx val="4"/>
          <c:order val="4"/>
          <c:tx>
            <c:strRef>
              <c:f>高鷲!$F$17:$F$18</c:f>
              <c:strCache>
                <c:ptCount val="2"/>
                <c:pt idx="0">
                  <c:v>六厩</c:v>
                </c:pt>
                <c:pt idx="1">
                  <c:v>最低気温の平均</c:v>
                </c:pt>
              </c:strCache>
            </c:strRef>
          </c:tx>
          <c:spPr>
            <a:ln w="28575" cap="rnd">
              <a:solidFill>
                <a:schemeClr val="accent5"/>
              </a:solidFill>
              <a:round/>
            </a:ln>
            <a:effectLst/>
          </c:spPr>
          <c:marker>
            <c:symbol val="none"/>
          </c:marker>
          <c:cat>
            <c:strRef>
              <c:f>高鷲!$A$19:$A$30</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高鷲!$F$19:$F$30</c:f>
              <c:numCache>
                <c:formatCode>General</c:formatCode>
                <c:ptCount val="12"/>
                <c:pt idx="0">
                  <c:v>-11.3</c:v>
                </c:pt>
                <c:pt idx="1">
                  <c:v>-11.4</c:v>
                </c:pt>
                <c:pt idx="2">
                  <c:v>-7.1</c:v>
                </c:pt>
                <c:pt idx="3">
                  <c:v>-1.6</c:v>
                </c:pt>
                <c:pt idx="4">
                  <c:v>3.9</c:v>
                </c:pt>
                <c:pt idx="5">
                  <c:v>10.1</c:v>
                </c:pt>
                <c:pt idx="6">
                  <c:v>15.4</c:v>
                </c:pt>
                <c:pt idx="7">
                  <c:v>16</c:v>
                </c:pt>
                <c:pt idx="8">
                  <c:v>11.6</c:v>
                </c:pt>
                <c:pt idx="9">
                  <c:v>4.2</c:v>
                </c:pt>
                <c:pt idx="10">
                  <c:v>-2</c:v>
                </c:pt>
                <c:pt idx="11">
                  <c:v>-7.4</c:v>
                </c:pt>
              </c:numCache>
            </c:numRef>
          </c:val>
          <c:smooth val="0"/>
          <c:extLst>
            <c:ext xmlns:c16="http://schemas.microsoft.com/office/drawing/2014/chart" uri="{C3380CC4-5D6E-409C-BE32-E72D297353CC}">
              <c16:uniqueId val="{00000004-D07E-4603-A3D9-4431012049E2}"/>
            </c:ext>
          </c:extLst>
        </c:ser>
        <c:ser>
          <c:idx val="5"/>
          <c:order val="5"/>
          <c:tx>
            <c:strRef>
              <c:f>高鷲!$G$17:$G$18</c:f>
              <c:strCache>
                <c:ptCount val="2"/>
                <c:pt idx="0">
                  <c:v>六厩</c:v>
                </c:pt>
                <c:pt idx="1">
                  <c:v>最高気温の平均</c:v>
                </c:pt>
              </c:strCache>
            </c:strRef>
          </c:tx>
          <c:spPr>
            <a:ln w="28575" cap="rnd">
              <a:solidFill>
                <a:schemeClr val="accent6"/>
              </a:solidFill>
              <a:prstDash val="solid"/>
              <a:round/>
            </a:ln>
            <a:effectLst/>
          </c:spPr>
          <c:marker>
            <c:symbol val="none"/>
          </c:marker>
          <c:cat>
            <c:strRef>
              <c:f>高鷲!$A$19:$A$30</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高鷲!$G$19:$G$30</c:f>
              <c:numCache>
                <c:formatCode>General</c:formatCode>
                <c:ptCount val="12"/>
                <c:pt idx="0">
                  <c:v>-0.1</c:v>
                </c:pt>
                <c:pt idx="1">
                  <c:v>1.1000000000000001</c:v>
                </c:pt>
                <c:pt idx="2">
                  <c:v>5.0999999999999996</c:v>
                </c:pt>
                <c:pt idx="3">
                  <c:v>12.2</c:v>
                </c:pt>
                <c:pt idx="4">
                  <c:v>18.3</c:v>
                </c:pt>
                <c:pt idx="5">
                  <c:v>21.6</c:v>
                </c:pt>
                <c:pt idx="6">
                  <c:v>25.2</c:v>
                </c:pt>
                <c:pt idx="7">
                  <c:v>26.5</c:v>
                </c:pt>
                <c:pt idx="8">
                  <c:v>22</c:v>
                </c:pt>
                <c:pt idx="9">
                  <c:v>16.2</c:v>
                </c:pt>
                <c:pt idx="10">
                  <c:v>9.8000000000000007</c:v>
                </c:pt>
                <c:pt idx="11">
                  <c:v>2.9</c:v>
                </c:pt>
              </c:numCache>
            </c:numRef>
          </c:val>
          <c:smooth val="0"/>
          <c:extLst>
            <c:ext xmlns:c16="http://schemas.microsoft.com/office/drawing/2014/chart" uri="{C3380CC4-5D6E-409C-BE32-E72D297353CC}">
              <c16:uniqueId val="{00000005-D07E-4603-A3D9-4431012049E2}"/>
            </c:ext>
          </c:extLst>
        </c:ser>
        <c:dLbls>
          <c:showLegendKey val="0"/>
          <c:showVal val="0"/>
          <c:showCatName val="0"/>
          <c:showSerName val="0"/>
          <c:showPercent val="0"/>
          <c:showBubbleSize val="0"/>
        </c:dLbls>
        <c:smooth val="0"/>
        <c:axId val="1434031888"/>
        <c:axId val="1473967248"/>
      </c:lineChart>
      <c:catAx>
        <c:axId val="143403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73967248"/>
        <c:crosses val="autoZero"/>
        <c:auto val="1"/>
        <c:lblAlgn val="ctr"/>
        <c:lblOffset val="100"/>
        <c:noMultiLvlLbl val="0"/>
      </c:catAx>
      <c:valAx>
        <c:axId val="1473967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40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964658937927961E-2"/>
          <c:y val="8.8840336134453787E-2"/>
          <c:w val="0.91397507045936599"/>
          <c:h val="0.79729372063786141"/>
        </c:manualLayout>
      </c:layout>
      <c:lineChart>
        <c:grouping val="standard"/>
        <c:varyColors val="0"/>
        <c:ser>
          <c:idx val="0"/>
          <c:order val="0"/>
          <c:tx>
            <c:strRef>
              <c:f>高鷲!$B$35</c:f>
              <c:strCache>
                <c:ptCount val="1"/>
                <c:pt idx="0">
                  <c:v>大正１２年１９２３年高鷲１０時の気温</c:v>
                </c:pt>
              </c:strCache>
            </c:strRef>
          </c:tx>
          <c:spPr>
            <a:ln w="28575" cap="rnd">
              <a:solidFill>
                <a:schemeClr val="accent1"/>
              </a:solidFill>
              <a:round/>
            </a:ln>
            <a:effectLst/>
          </c:spPr>
          <c:marker>
            <c:symbol val="none"/>
          </c:marker>
          <c:cat>
            <c:strRef>
              <c:f>高鷲!$A$36:$A$49</c:f>
              <c:strCache>
                <c:ptCount val="14"/>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pt idx="12">
                  <c:v>平均</c:v>
                </c:pt>
                <c:pt idx="13">
                  <c:v>例年</c:v>
                </c:pt>
              </c:strCache>
            </c:strRef>
          </c:cat>
          <c:val>
            <c:numRef>
              <c:f>高鷲!$B$36:$B$49</c:f>
              <c:numCache>
                <c:formatCode>General</c:formatCode>
                <c:ptCount val="14"/>
                <c:pt idx="0">
                  <c:v>1</c:v>
                </c:pt>
                <c:pt idx="1">
                  <c:v>0.7</c:v>
                </c:pt>
                <c:pt idx="2">
                  <c:v>6.1</c:v>
                </c:pt>
                <c:pt idx="3">
                  <c:v>10.7</c:v>
                </c:pt>
                <c:pt idx="4">
                  <c:v>16.899999999999999</c:v>
                </c:pt>
                <c:pt idx="5">
                  <c:v>20.399999999999999</c:v>
                </c:pt>
                <c:pt idx="6">
                  <c:v>23.1</c:v>
                </c:pt>
                <c:pt idx="7">
                  <c:v>27.5</c:v>
                </c:pt>
                <c:pt idx="8">
                  <c:v>22.5</c:v>
                </c:pt>
                <c:pt idx="9">
                  <c:v>16.2</c:v>
                </c:pt>
                <c:pt idx="10">
                  <c:v>10</c:v>
                </c:pt>
                <c:pt idx="11">
                  <c:v>3.7</c:v>
                </c:pt>
                <c:pt idx="12">
                  <c:v>13.1</c:v>
                </c:pt>
                <c:pt idx="13">
                  <c:v>13.1</c:v>
                </c:pt>
              </c:numCache>
            </c:numRef>
          </c:val>
          <c:smooth val="0"/>
          <c:extLst>
            <c:ext xmlns:c16="http://schemas.microsoft.com/office/drawing/2014/chart" uri="{C3380CC4-5D6E-409C-BE32-E72D297353CC}">
              <c16:uniqueId val="{00000000-B1E6-4E83-A8B6-024BD2187EA1}"/>
            </c:ext>
          </c:extLst>
        </c:ser>
        <c:ser>
          <c:idx val="1"/>
          <c:order val="1"/>
          <c:tx>
            <c:strRef>
              <c:f>高鷲!$E$35</c:f>
              <c:strCache>
                <c:ptCount val="1"/>
                <c:pt idx="0">
                  <c:v>大鷲予想気温</c:v>
                </c:pt>
              </c:strCache>
            </c:strRef>
          </c:tx>
          <c:spPr>
            <a:ln w="28575" cap="rnd">
              <a:solidFill>
                <a:schemeClr val="accent2"/>
              </a:solidFill>
              <a:round/>
            </a:ln>
            <a:effectLst/>
          </c:spPr>
          <c:marker>
            <c:symbol val="none"/>
          </c:marker>
          <c:cat>
            <c:strRef>
              <c:f>高鷲!$A$36:$A$49</c:f>
              <c:strCache>
                <c:ptCount val="14"/>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pt idx="12">
                  <c:v>平均</c:v>
                </c:pt>
                <c:pt idx="13">
                  <c:v>例年</c:v>
                </c:pt>
              </c:strCache>
            </c:strRef>
          </c:cat>
          <c:val>
            <c:numRef>
              <c:f>高鷲!$E$36:$E$49</c:f>
              <c:numCache>
                <c:formatCode>General</c:formatCode>
                <c:ptCount val="14"/>
                <c:pt idx="0">
                  <c:v>-1.0711111111111109</c:v>
                </c:pt>
                <c:pt idx="1">
                  <c:v>-0.5711111111111109</c:v>
                </c:pt>
                <c:pt idx="2">
                  <c:v>2.9822222222222221</c:v>
                </c:pt>
                <c:pt idx="3">
                  <c:v>8.982222222222223</c:v>
                </c:pt>
                <c:pt idx="4">
                  <c:v>14.58888888888889</c:v>
                </c:pt>
                <c:pt idx="5">
                  <c:v>18.677777777777777</c:v>
                </c:pt>
                <c:pt idx="6">
                  <c:v>22.366666666666664</c:v>
                </c:pt>
                <c:pt idx="7">
                  <c:v>23.395555555555557</c:v>
                </c:pt>
                <c:pt idx="8">
                  <c:v>19.36</c:v>
                </c:pt>
                <c:pt idx="9">
                  <c:v>13.253333333333334</c:v>
                </c:pt>
                <c:pt idx="10">
                  <c:v>7.1355555555555554</c:v>
                </c:pt>
                <c:pt idx="11">
                  <c:v>1.6177777777777775</c:v>
                </c:pt>
                <c:pt idx="12">
                  <c:v>10.893148148148148</c:v>
                </c:pt>
                <c:pt idx="13">
                  <c:v>10.893148148148148</c:v>
                </c:pt>
              </c:numCache>
            </c:numRef>
          </c:val>
          <c:smooth val="0"/>
          <c:extLst>
            <c:ext xmlns:c16="http://schemas.microsoft.com/office/drawing/2014/chart" uri="{C3380CC4-5D6E-409C-BE32-E72D297353CC}">
              <c16:uniqueId val="{00000001-B1E6-4E83-A8B6-024BD2187EA1}"/>
            </c:ext>
          </c:extLst>
        </c:ser>
        <c:ser>
          <c:idx val="2"/>
          <c:order val="2"/>
          <c:tx>
            <c:strRef>
              <c:f>高鷲!$F$35</c:f>
              <c:strCache>
                <c:ptCount val="1"/>
                <c:pt idx="0">
                  <c:v>大正１４年</c:v>
                </c:pt>
              </c:strCache>
            </c:strRef>
          </c:tx>
          <c:spPr>
            <a:ln w="28575" cap="rnd">
              <a:solidFill>
                <a:schemeClr val="accent3"/>
              </a:solidFill>
              <a:round/>
            </a:ln>
            <a:effectLst/>
          </c:spPr>
          <c:marker>
            <c:symbol val="none"/>
          </c:marker>
          <c:cat>
            <c:strRef>
              <c:f>高鷲!$A$36:$A$49</c:f>
              <c:strCache>
                <c:ptCount val="14"/>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pt idx="12">
                  <c:v>平均</c:v>
                </c:pt>
                <c:pt idx="13">
                  <c:v>例年</c:v>
                </c:pt>
              </c:strCache>
            </c:strRef>
          </c:cat>
          <c:val>
            <c:numRef>
              <c:f>高鷲!$F$36:$F$49</c:f>
              <c:numCache>
                <c:formatCode>General</c:formatCode>
                <c:ptCount val="14"/>
                <c:pt idx="0">
                  <c:v>0.8</c:v>
                </c:pt>
                <c:pt idx="1">
                  <c:v>0.3</c:v>
                </c:pt>
                <c:pt idx="2">
                  <c:v>2.6</c:v>
                </c:pt>
                <c:pt idx="3">
                  <c:v>10.5</c:v>
                </c:pt>
                <c:pt idx="4">
                  <c:v>16.5</c:v>
                </c:pt>
                <c:pt idx="5">
                  <c:v>20.2</c:v>
                </c:pt>
                <c:pt idx="6">
                  <c:v>23.5</c:v>
                </c:pt>
                <c:pt idx="7">
                  <c:v>25.3</c:v>
                </c:pt>
                <c:pt idx="8">
                  <c:v>22.1</c:v>
                </c:pt>
                <c:pt idx="9">
                  <c:v>14.7</c:v>
                </c:pt>
                <c:pt idx="10">
                  <c:v>11</c:v>
                </c:pt>
                <c:pt idx="11">
                  <c:v>3.1</c:v>
                </c:pt>
                <c:pt idx="12">
                  <c:v>12.549999999999999</c:v>
                </c:pt>
                <c:pt idx="13">
                  <c:v>13.1</c:v>
                </c:pt>
              </c:numCache>
            </c:numRef>
          </c:val>
          <c:smooth val="0"/>
          <c:extLst>
            <c:ext xmlns:c16="http://schemas.microsoft.com/office/drawing/2014/chart" uri="{C3380CC4-5D6E-409C-BE32-E72D297353CC}">
              <c16:uniqueId val="{00000002-B1E6-4E83-A8B6-024BD2187EA1}"/>
            </c:ext>
          </c:extLst>
        </c:ser>
        <c:dLbls>
          <c:showLegendKey val="0"/>
          <c:showVal val="0"/>
          <c:showCatName val="0"/>
          <c:showSerName val="0"/>
          <c:showPercent val="0"/>
          <c:showBubbleSize val="0"/>
        </c:dLbls>
        <c:smooth val="0"/>
        <c:axId val="188376511"/>
        <c:axId val="186603311"/>
      </c:lineChart>
      <c:catAx>
        <c:axId val="188376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6603311"/>
        <c:crosses val="autoZero"/>
        <c:auto val="1"/>
        <c:lblAlgn val="ctr"/>
        <c:lblOffset val="100"/>
        <c:noMultiLvlLbl val="0"/>
      </c:catAx>
      <c:valAx>
        <c:axId val="186603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83765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6" Type="http://schemas.openxmlformats.org/officeDocument/2006/relationships/chart" Target="../charts/chart30.xml"/><Relationship Id="rId21" Type="http://schemas.openxmlformats.org/officeDocument/2006/relationships/chart" Target="../charts/chart25.xml"/><Relationship Id="rId42" Type="http://schemas.openxmlformats.org/officeDocument/2006/relationships/chart" Target="../charts/chart46.xml"/><Relationship Id="rId47" Type="http://schemas.openxmlformats.org/officeDocument/2006/relationships/chart" Target="../charts/chart51.xml"/><Relationship Id="rId63" Type="http://schemas.openxmlformats.org/officeDocument/2006/relationships/chart" Target="../charts/chart67.xml"/><Relationship Id="rId68" Type="http://schemas.openxmlformats.org/officeDocument/2006/relationships/chart" Target="../charts/chart72.xml"/><Relationship Id="rId84" Type="http://schemas.openxmlformats.org/officeDocument/2006/relationships/chart" Target="../charts/chart88.xml"/><Relationship Id="rId89" Type="http://schemas.openxmlformats.org/officeDocument/2006/relationships/chart" Target="../charts/chart93.xml"/><Relationship Id="rId16" Type="http://schemas.openxmlformats.org/officeDocument/2006/relationships/chart" Target="../charts/chart20.xml"/><Relationship Id="rId11" Type="http://schemas.openxmlformats.org/officeDocument/2006/relationships/chart" Target="../charts/chart15.xml"/><Relationship Id="rId32" Type="http://schemas.openxmlformats.org/officeDocument/2006/relationships/chart" Target="../charts/chart36.xml"/><Relationship Id="rId37" Type="http://schemas.openxmlformats.org/officeDocument/2006/relationships/chart" Target="../charts/chart41.xml"/><Relationship Id="rId53" Type="http://schemas.openxmlformats.org/officeDocument/2006/relationships/chart" Target="../charts/chart57.xml"/><Relationship Id="rId58" Type="http://schemas.openxmlformats.org/officeDocument/2006/relationships/chart" Target="../charts/chart62.xml"/><Relationship Id="rId74" Type="http://schemas.openxmlformats.org/officeDocument/2006/relationships/chart" Target="../charts/chart78.xml"/><Relationship Id="rId79" Type="http://schemas.openxmlformats.org/officeDocument/2006/relationships/chart" Target="../charts/chart83.xml"/><Relationship Id="rId5" Type="http://schemas.openxmlformats.org/officeDocument/2006/relationships/chart" Target="../charts/chart9.xml"/><Relationship Id="rId90" Type="http://schemas.openxmlformats.org/officeDocument/2006/relationships/chart" Target="../charts/chart94.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43" Type="http://schemas.openxmlformats.org/officeDocument/2006/relationships/chart" Target="../charts/chart47.xml"/><Relationship Id="rId48" Type="http://schemas.openxmlformats.org/officeDocument/2006/relationships/chart" Target="../charts/chart52.xml"/><Relationship Id="rId56" Type="http://schemas.openxmlformats.org/officeDocument/2006/relationships/chart" Target="../charts/chart60.xml"/><Relationship Id="rId64" Type="http://schemas.openxmlformats.org/officeDocument/2006/relationships/chart" Target="../charts/chart68.xml"/><Relationship Id="rId69" Type="http://schemas.openxmlformats.org/officeDocument/2006/relationships/chart" Target="../charts/chart73.xml"/><Relationship Id="rId77" Type="http://schemas.openxmlformats.org/officeDocument/2006/relationships/chart" Target="../charts/chart81.xml"/><Relationship Id="rId8" Type="http://schemas.openxmlformats.org/officeDocument/2006/relationships/chart" Target="../charts/chart12.xml"/><Relationship Id="rId51" Type="http://schemas.openxmlformats.org/officeDocument/2006/relationships/chart" Target="../charts/chart55.xml"/><Relationship Id="rId72" Type="http://schemas.openxmlformats.org/officeDocument/2006/relationships/chart" Target="../charts/chart76.xml"/><Relationship Id="rId80" Type="http://schemas.openxmlformats.org/officeDocument/2006/relationships/chart" Target="../charts/chart84.xml"/><Relationship Id="rId85" Type="http://schemas.openxmlformats.org/officeDocument/2006/relationships/chart" Target="../charts/chart89.xml"/><Relationship Id="rId3" Type="http://schemas.openxmlformats.org/officeDocument/2006/relationships/chart" Target="../charts/chart7.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38" Type="http://schemas.openxmlformats.org/officeDocument/2006/relationships/chart" Target="../charts/chart42.xml"/><Relationship Id="rId46" Type="http://schemas.openxmlformats.org/officeDocument/2006/relationships/chart" Target="../charts/chart50.xml"/><Relationship Id="rId59" Type="http://schemas.openxmlformats.org/officeDocument/2006/relationships/chart" Target="../charts/chart63.xml"/><Relationship Id="rId67" Type="http://schemas.openxmlformats.org/officeDocument/2006/relationships/chart" Target="../charts/chart71.xml"/><Relationship Id="rId20" Type="http://schemas.openxmlformats.org/officeDocument/2006/relationships/chart" Target="../charts/chart24.xml"/><Relationship Id="rId41" Type="http://schemas.openxmlformats.org/officeDocument/2006/relationships/chart" Target="../charts/chart45.xml"/><Relationship Id="rId54" Type="http://schemas.openxmlformats.org/officeDocument/2006/relationships/chart" Target="../charts/chart58.xml"/><Relationship Id="rId62" Type="http://schemas.openxmlformats.org/officeDocument/2006/relationships/chart" Target="../charts/chart66.xml"/><Relationship Id="rId70" Type="http://schemas.openxmlformats.org/officeDocument/2006/relationships/chart" Target="../charts/chart74.xml"/><Relationship Id="rId75" Type="http://schemas.openxmlformats.org/officeDocument/2006/relationships/chart" Target="../charts/chart79.xml"/><Relationship Id="rId83" Type="http://schemas.openxmlformats.org/officeDocument/2006/relationships/chart" Target="../charts/chart87.xml"/><Relationship Id="rId88" Type="http://schemas.openxmlformats.org/officeDocument/2006/relationships/chart" Target="../charts/chart92.xml"/><Relationship Id="rId91" Type="http://schemas.openxmlformats.org/officeDocument/2006/relationships/chart" Target="../charts/chart95.xml"/><Relationship Id="rId1" Type="http://schemas.openxmlformats.org/officeDocument/2006/relationships/chart" Target="../charts/chart5.xml"/><Relationship Id="rId6" Type="http://schemas.openxmlformats.org/officeDocument/2006/relationships/chart" Target="../charts/chart10.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chart" Target="../charts/chart40.xml"/><Relationship Id="rId49" Type="http://schemas.openxmlformats.org/officeDocument/2006/relationships/chart" Target="../charts/chart53.xml"/><Relationship Id="rId57" Type="http://schemas.openxmlformats.org/officeDocument/2006/relationships/chart" Target="../charts/chart61.xml"/><Relationship Id="rId10" Type="http://schemas.openxmlformats.org/officeDocument/2006/relationships/chart" Target="../charts/chart14.xml"/><Relationship Id="rId31" Type="http://schemas.openxmlformats.org/officeDocument/2006/relationships/chart" Target="../charts/chart35.xml"/><Relationship Id="rId44" Type="http://schemas.openxmlformats.org/officeDocument/2006/relationships/chart" Target="../charts/chart48.xml"/><Relationship Id="rId52" Type="http://schemas.openxmlformats.org/officeDocument/2006/relationships/chart" Target="../charts/chart56.xml"/><Relationship Id="rId60" Type="http://schemas.openxmlformats.org/officeDocument/2006/relationships/chart" Target="../charts/chart64.xml"/><Relationship Id="rId65" Type="http://schemas.openxmlformats.org/officeDocument/2006/relationships/chart" Target="../charts/chart69.xml"/><Relationship Id="rId73" Type="http://schemas.openxmlformats.org/officeDocument/2006/relationships/chart" Target="../charts/chart77.xml"/><Relationship Id="rId78" Type="http://schemas.openxmlformats.org/officeDocument/2006/relationships/chart" Target="../charts/chart82.xml"/><Relationship Id="rId81" Type="http://schemas.openxmlformats.org/officeDocument/2006/relationships/chart" Target="../charts/chart85.xml"/><Relationship Id="rId86" Type="http://schemas.openxmlformats.org/officeDocument/2006/relationships/chart" Target="../charts/chart90.xml"/><Relationship Id="rId4" Type="http://schemas.openxmlformats.org/officeDocument/2006/relationships/chart" Target="../charts/chart8.xml"/><Relationship Id="rId9" Type="http://schemas.openxmlformats.org/officeDocument/2006/relationships/chart" Target="../charts/chart13.xml"/><Relationship Id="rId13" Type="http://schemas.openxmlformats.org/officeDocument/2006/relationships/chart" Target="../charts/chart17.xml"/><Relationship Id="rId18" Type="http://schemas.openxmlformats.org/officeDocument/2006/relationships/chart" Target="../charts/chart22.xml"/><Relationship Id="rId39" Type="http://schemas.openxmlformats.org/officeDocument/2006/relationships/chart" Target="../charts/chart43.xml"/><Relationship Id="rId34" Type="http://schemas.openxmlformats.org/officeDocument/2006/relationships/chart" Target="../charts/chart38.xml"/><Relationship Id="rId50" Type="http://schemas.openxmlformats.org/officeDocument/2006/relationships/chart" Target="../charts/chart54.xml"/><Relationship Id="rId55" Type="http://schemas.openxmlformats.org/officeDocument/2006/relationships/chart" Target="../charts/chart59.xml"/><Relationship Id="rId76" Type="http://schemas.openxmlformats.org/officeDocument/2006/relationships/chart" Target="../charts/chart80.xml"/><Relationship Id="rId7" Type="http://schemas.openxmlformats.org/officeDocument/2006/relationships/chart" Target="../charts/chart11.xml"/><Relationship Id="rId71" Type="http://schemas.openxmlformats.org/officeDocument/2006/relationships/chart" Target="../charts/chart75.xml"/><Relationship Id="rId2" Type="http://schemas.openxmlformats.org/officeDocument/2006/relationships/chart" Target="../charts/chart6.xml"/><Relationship Id="rId29" Type="http://schemas.openxmlformats.org/officeDocument/2006/relationships/chart" Target="../charts/chart33.xml"/><Relationship Id="rId24" Type="http://schemas.openxmlformats.org/officeDocument/2006/relationships/chart" Target="../charts/chart28.xml"/><Relationship Id="rId40" Type="http://schemas.openxmlformats.org/officeDocument/2006/relationships/chart" Target="../charts/chart44.xml"/><Relationship Id="rId45" Type="http://schemas.openxmlformats.org/officeDocument/2006/relationships/chart" Target="../charts/chart49.xml"/><Relationship Id="rId66" Type="http://schemas.openxmlformats.org/officeDocument/2006/relationships/chart" Target="../charts/chart70.xml"/><Relationship Id="rId87" Type="http://schemas.openxmlformats.org/officeDocument/2006/relationships/chart" Target="../charts/chart91.xml"/><Relationship Id="rId61" Type="http://schemas.openxmlformats.org/officeDocument/2006/relationships/chart" Target="../charts/chart65.xml"/><Relationship Id="rId82" Type="http://schemas.openxmlformats.org/officeDocument/2006/relationships/chart" Target="../charts/chart86.xml"/><Relationship Id="rId19"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5" Type="http://schemas.openxmlformats.org/officeDocument/2006/relationships/chart" Target="../charts/chart100.xml"/><Relationship Id="rId4" Type="http://schemas.openxmlformats.org/officeDocument/2006/relationships/chart" Target="../charts/chart9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4" Type="http://schemas.openxmlformats.org/officeDocument/2006/relationships/chart" Target="../charts/chart104.xml"/></Relationships>
</file>

<file path=xl/drawings/drawing1.xml><?xml version="1.0" encoding="utf-8"?>
<xdr:wsDr xmlns:xdr="http://schemas.openxmlformats.org/drawingml/2006/spreadsheetDrawing" xmlns:a="http://schemas.openxmlformats.org/drawingml/2006/main">
  <xdr:twoCellAnchor>
    <xdr:from>
      <xdr:col>7</xdr:col>
      <xdr:colOff>57150</xdr:colOff>
      <xdr:row>0</xdr:row>
      <xdr:rowOff>190501</xdr:rowOff>
    </xdr:from>
    <xdr:to>
      <xdr:col>16</xdr:col>
      <xdr:colOff>527050</xdr:colOff>
      <xdr:row>6</xdr:row>
      <xdr:rowOff>120651</xdr:rowOff>
    </xdr:to>
    <xdr:graphicFrame macro="">
      <xdr:nvGraphicFramePr>
        <xdr:cNvPr id="7" name="グラフ 6">
          <a:extLst>
            <a:ext uri="{FF2B5EF4-FFF2-40B4-BE49-F238E27FC236}">
              <a16:creationId xmlns:a16="http://schemas.microsoft.com/office/drawing/2014/main" id="{D1896012-CAB6-F4EE-A1FE-A6B759C3CE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50800</xdr:colOff>
      <xdr:row>6</xdr:row>
      <xdr:rowOff>171450</xdr:rowOff>
    </xdr:from>
    <xdr:to>
      <xdr:col>16</xdr:col>
      <xdr:colOff>527050</xdr:colOff>
      <xdr:row>19</xdr:row>
      <xdr:rowOff>155575</xdr:rowOff>
    </xdr:to>
    <xdr:graphicFrame macro="">
      <xdr:nvGraphicFramePr>
        <xdr:cNvPr id="8" name="グラフ 7">
          <a:extLst>
            <a:ext uri="{FF2B5EF4-FFF2-40B4-BE49-F238E27FC236}">
              <a16:creationId xmlns:a16="http://schemas.microsoft.com/office/drawing/2014/main" id="{022D3E24-DDE6-C673-40D4-A4D4E3533C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44450</xdr:colOff>
      <xdr:row>19</xdr:row>
      <xdr:rowOff>225424</xdr:rowOff>
    </xdr:from>
    <xdr:to>
      <xdr:col>16</xdr:col>
      <xdr:colOff>533400</xdr:colOff>
      <xdr:row>34</xdr:row>
      <xdr:rowOff>158750</xdr:rowOff>
    </xdr:to>
    <xdr:graphicFrame macro="">
      <xdr:nvGraphicFramePr>
        <xdr:cNvPr id="10" name="グラフ 9">
          <a:extLst>
            <a:ext uri="{FF2B5EF4-FFF2-40B4-BE49-F238E27FC236}">
              <a16:creationId xmlns:a16="http://schemas.microsoft.com/office/drawing/2014/main" id="{57394461-7EE5-9EC2-82D3-A11C0E9317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133350</xdr:colOff>
      <xdr:row>0</xdr:row>
      <xdr:rowOff>358775</xdr:rowOff>
    </xdr:from>
    <xdr:to>
      <xdr:col>28</xdr:col>
      <xdr:colOff>82550</xdr:colOff>
      <xdr:row>12</xdr:row>
      <xdr:rowOff>130175</xdr:rowOff>
    </xdr:to>
    <xdr:graphicFrame macro="">
      <xdr:nvGraphicFramePr>
        <xdr:cNvPr id="2" name="グラフ 1">
          <a:extLst>
            <a:ext uri="{FF2B5EF4-FFF2-40B4-BE49-F238E27FC236}">
              <a16:creationId xmlns:a16="http://schemas.microsoft.com/office/drawing/2014/main" id="{92041D6B-2633-CE4F-9CB6-EFE16FF88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2</xdr:row>
      <xdr:rowOff>107950</xdr:rowOff>
    </xdr:from>
    <xdr:to>
      <xdr:col>22</xdr:col>
      <xdr:colOff>609600</xdr:colOff>
      <xdr:row>15</xdr:row>
      <xdr:rowOff>76200</xdr:rowOff>
    </xdr:to>
    <xdr:graphicFrame macro="">
      <xdr:nvGraphicFramePr>
        <xdr:cNvPr id="3" name="グラフ 2">
          <a:extLst>
            <a:ext uri="{FF2B5EF4-FFF2-40B4-BE49-F238E27FC236}">
              <a16:creationId xmlns:a16="http://schemas.microsoft.com/office/drawing/2014/main" id="{9F74E0E0-3FAD-0F9D-26D2-3A12F00A79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508</xdr:row>
      <xdr:rowOff>171450</xdr:rowOff>
    </xdr:from>
    <xdr:to>
      <xdr:col>22</xdr:col>
      <xdr:colOff>609600</xdr:colOff>
      <xdr:row>520</xdr:row>
      <xdr:rowOff>177799</xdr:rowOff>
    </xdr:to>
    <xdr:graphicFrame macro="">
      <xdr:nvGraphicFramePr>
        <xdr:cNvPr id="6" name="グラフ 5">
          <a:extLst>
            <a:ext uri="{FF2B5EF4-FFF2-40B4-BE49-F238E27FC236}">
              <a16:creationId xmlns:a16="http://schemas.microsoft.com/office/drawing/2014/main" id="{AAD6E9A0-7810-D10B-1EC8-86B77A1C7C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603256</xdr:colOff>
      <xdr:row>363</xdr:row>
      <xdr:rowOff>133350</xdr:rowOff>
    </xdr:from>
    <xdr:to>
      <xdr:col>22</xdr:col>
      <xdr:colOff>552456</xdr:colOff>
      <xdr:row>375</xdr:row>
      <xdr:rowOff>180975</xdr:rowOff>
    </xdr:to>
    <xdr:graphicFrame macro="">
      <xdr:nvGraphicFramePr>
        <xdr:cNvPr id="7" name="グラフ 6">
          <a:extLst>
            <a:ext uri="{FF2B5EF4-FFF2-40B4-BE49-F238E27FC236}">
              <a16:creationId xmlns:a16="http://schemas.microsoft.com/office/drawing/2014/main" id="{D21B36CD-5817-9B3C-CB77-263C4038B8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609606</xdr:colOff>
      <xdr:row>375</xdr:row>
      <xdr:rowOff>187325</xdr:rowOff>
    </xdr:from>
    <xdr:to>
      <xdr:col>22</xdr:col>
      <xdr:colOff>558806</xdr:colOff>
      <xdr:row>387</xdr:row>
      <xdr:rowOff>187325</xdr:rowOff>
    </xdr:to>
    <xdr:graphicFrame macro="">
      <xdr:nvGraphicFramePr>
        <xdr:cNvPr id="8" name="グラフ 7">
          <a:extLst>
            <a:ext uri="{FF2B5EF4-FFF2-40B4-BE49-F238E27FC236}">
              <a16:creationId xmlns:a16="http://schemas.microsoft.com/office/drawing/2014/main" id="{5CAFA335-A837-CA43-38F6-E636995E75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603256</xdr:colOff>
      <xdr:row>388</xdr:row>
      <xdr:rowOff>22225</xdr:rowOff>
    </xdr:from>
    <xdr:to>
      <xdr:col>22</xdr:col>
      <xdr:colOff>552456</xdr:colOff>
      <xdr:row>400</xdr:row>
      <xdr:rowOff>22225</xdr:rowOff>
    </xdr:to>
    <xdr:graphicFrame macro="">
      <xdr:nvGraphicFramePr>
        <xdr:cNvPr id="9" name="グラフ 8">
          <a:extLst>
            <a:ext uri="{FF2B5EF4-FFF2-40B4-BE49-F238E27FC236}">
              <a16:creationId xmlns:a16="http://schemas.microsoft.com/office/drawing/2014/main" id="{9912D2BF-04C0-BE23-4D08-DD8D587B3D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596906</xdr:colOff>
      <xdr:row>400</xdr:row>
      <xdr:rowOff>47625</xdr:rowOff>
    </xdr:from>
    <xdr:to>
      <xdr:col>22</xdr:col>
      <xdr:colOff>546106</xdr:colOff>
      <xdr:row>412</xdr:row>
      <xdr:rowOff>47625</xdr:rowOff>
    </xdr:to>
    <xdr:graphicFrame macro="">
      <xdr:nvGraphicFramePr>
        <xdr:cNvPr id="10" name="グラフ 9">
          <a:extLst>
            <a:ext uri="{FF2B5EF4-FFF2-40B4-BE49-F238E27FC236}">
              <a16:creationId xmlns:a16="http://schemas.microsoft.com/office/drawing/2014/main" id="{FF19E1E8-DD16-5D68-0C08-12DABC4386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615950</xdr:colOff>
      <xdr:row>339</xdr:row>
      <xdr:rowOff>47625</xdr:rowOff>
    </xdr:from>
    <xdr:to>
      <xdr:col>22</xdr:col>
      <xdr:colOff>565150</xdr:colOff>
      <xdr:row>351</xdr:row>
      <xdr:rowOff>47625</xdr:rowOff>
    </xdr:to>
    <xdr:graphicFrame macro="">
      <xdr:nvGraphicFramePr>
        <xdr:cNvPr id="12" name="グラフ 11">
          <a:extLst>
            <a:ext uri="{FF2B5EF4-FFF2-40B4-BE49-F238E27FC236}">
              <a16:creationId xmlns:a16="http://schemas.microsoft.com/office/drawing/2014/main" id="{07AEE0CD-55B2-C42E-97DE-169645DA03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609600</xdr:colOff>
      <xdr:row>412</xdr:row>
      <xdr:rowOff>73025</xdr:rowOff>
    </xdr:from>
    <xdr:to>
      <xdr:col>22</xdr:col>
      <xdr:colOff>558800</xdr:colOff>
      <xdr:row>424</xdr:row>
      <xdr:rowOff>73025</xdr:rowOff>
    </xdr:to>
    <xdr:graphicFrame macro="">
      <xdr:nvGraphicFramePr>
        <xdr:cNvPr id="13" name="グラフ 12">
          <a:extLst>
            <a:ext uri="{FF2B5EF4-FFF2-40B4-BE49-F238E27FC236}">
              <a16:creationId xmlns:a16="http://schemas.microsoft.com/office/drawing/2014/main" id="{5067DB4A-0C18-5478-FC93-6E516E2060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628656</xdr:colOff>
      <xdr:row>424</xdr:row>
      <xdr:rowOff>79375</xdr:rowOff>
    </xdr:from>
    <xdr:to>
      <xdr:col>22</xdr:col>
      <xdr:colOff>577856</xdr:colOff>
      <xdr:row>436</xdr:row>
      <xdr:rowOff>79375</xdr:rowOff>
    </xdr:to>
    <xdr:graphicFrame macro="">
      <xdr:nvGraphicFramePr>
        <xdr:cNvPr id="14" name="グラフ 13">
          <a:extLst>
            <a:ext uri="{FF2B5EF4-FFF2-40B4-BE49-F238E27FC236}">
              <a16:creationId xmlns:a16="http://schemas.microsoft.com/office/drawing/2014/main" id="{7330D7DC-4593-C92E-1FBF-D6AE2D0AB6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628650</xdr:colOff>
      <xdr:row>436</xdr:row>
      <xdr:rowOff>73025</xdr:rowOff>
    </xdr:from>
    <xdr:to>
      <xdr:col>22</xdr:col>
      <xdr:colOff>577850</xdr:colOff>
      <xdr:row>448</xdr:row>
      <xdr:rowOff>73025</xdr:rowOff>
    </xdr:to>
    <xdr:graphicFrame macro="">
      <xdr:nvGraphicFramePr>
        <xdr:cNvPr id="15" name="グラフ 14">
          <a:extLst>
            <a:ext uri="{FF2B5EF4-FFF2-40B4-BE49-F238E27FC236}">
              <a16:creationId xmlns:a16="http://schemas.microsoft.com/office/drawing/2014/main" id="{E57E7F16-4E6A-23AA-97E0-4CD4A04E60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641356</xdr:colOff>
      <xdr:row>448</xdr:row>
      <xdr:rowOff>85725</xdr:rowOff>
    </xdr:from>
    <xdr:to>
      <xdr:col>22</xdr:col>
      <xdr:colOff>590556</xdr:colOff>
      <xdr:row>460</xdr:row>
      <xdr:rowOff>85725</xdr:rowOff>
    </xdr:to>
    <xdr:graphicFrame macro="">
      <xdr:nvGraphicFramePr>
        <xdr:cNvPr id="16" name="グラフ 15">
          <a:extLst>
            <a:ext uri="{FF2B5EF4-FFF2-40B4-BE49-F238E27FC236}">
              <a16:creationId xmlns:a16="http://schemas.microsoft.com/office/drawing/2014/main" id="{B5856C42-E79C-A0F2-32A1-EB13D6E022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6356</xdr:colOff>
      <xdr:row>460</xdr:row>
      <xdr:rowOff>98425</xdr:rowOff>
    </xdr:from>
    <xdr:to>
      <xdr:col>22</xdr:col>
      <xdr:colOff>615956</xdr:colOff>
      <xdr:row>472</xdr:row>
      <xdr:rowOff>98425</xdr:rowOff>
    </xdr:to>
    <xdr:graphicFrame macro="">
      <xdr:nvGraphicFramePr>
        <xdr:cNvPr id="17" name="グラフ 16">
          <a:extLst>
            <a:ext uri="{FF2B5EF4-FFF2-40B4-BE49-F238E27FC236}">
              <a16:creationId xmlns:a16="http://schemas.microsoft.com/office/drawing/2014/main" id="{E7251C60-EDCF-A2CE-EACB-3CCCF670AA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12700</xdr:colOff>
      <xdr:row>472</xdr:row>
      <xdr:rowOff>85725</xdr:rowOff>
    </xdr:from>
    <xdr:to>
      <xdr:col>22</xdr:col>
      <xdr:colOff>622300</xdr:colOff>
      <xdr:row>484</xdr:row>
      <xdr:rowOff>85725</xdr:rowOff>
    </xdr:to>
    <xdr:graphicFrame macro="">
      <xdr:nvGraphicFramePr>
        <xdr:cNvPr id="18" name="グラフ 17">
          <a:extLst>
            <a:ext uri="{FF2B5EF4-FFF2-40B4-BE49-F238E27FC236}">
              <a16:creationId xmlns:a16="http://schemas.microsoft.com/office/drawing/2014/main" id="{FC9AF174-751D-3082-1126-40233DA975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6</xdr:colOff>
      <xdr:row>484</xdr:row>
      <xdr:rowOff>104775</xdr:rowOff>
    </xdr:from>
    <xdr:to>
      <xdr:col>22</xdr:col>
      <xdr:colOff>609606</xdr:colOff>
      <xdr:row>496</xdr:row>
      <xdr:rowOff>104775</xdr:rowOff>
    </xdr:to>
    <xdr:graphicFrame macro="">
      <xdr:nvGraphicFramePr>
        <xdr:cNvPr id="19" name="グラフ 18">
          <a:extLst>
            <a:ext uri="{FF2B5EF4-FFF2-40B4-BE49-F238E27FC236}">
              <a16:creationId xmlns:a16="http://schemas.microsoft.com/office/drawing/2014/main" id="{56BB41B1-666A-76BB-813E-4E665BD10A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654056</xdr:colOff>
      <xdr:row>496</xdr:row>
      <xdr:rowOff>111125</xdr:rowOff>
    </xdr:from>
    <xdr:to>
      <xdr:col>22</xdr:col>
      <xdr:colOff>603256</xdr:colOff>
      <xdr:row>508</xdr:row>
      <xdr:rowOff>120650</xdr:rowOff>
    </xdr:to>
    <xdr:graphicFrame macro="">
      <xdr:nvGraphicFramePr>
        <xdr:cNvPr id="20" name="グラフ 19">
          <a:extLst>
            <a:ext uri="{FF2B5EF4-FFF2-40B4-BE49-F238E27FC236}">
              <a16:creationId xmlns:a16="http://schemas.microsoft.com/office/drawing/2014/main" id="{B1CACA84-3A2D-0A6F-025D-786D01BF00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654050</xdr:colOff>
      <xdr:row>520</xdr:row>
      <xdr:rowOff>206375</xdr:rowOff>
    </xdr:from>
    <xdr:to>
      <xdr:col>22</xdr:col>
      <xdr:colOff>603250</xdr:colOff>
      <xdr:row>532</xdr:row>
      <xdr:rowOff>206375</xdr:rowOff>
    </xdr:to>
    <xdr:graphicFrame macro="">
      <xdr:nvGraphicFramePr>
        <xdr:cNvPr id="21" name="グラフ 20">
          <a:extLst>
            <a:ext uri="{FF2B5EF4-FFF2-40B4-BE49-F238E27FC236}">
              <a16:creationId xmlns:a16="http://schemas.microsoft.com/office/drawing/2014/main" id="{20343ED6-EED8-3A15-3C71-8D27232B96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654050</xdr:colOff>
      <xdr:row>364</xdr:row>
      <xdr:rowOff>184150</xdr:rowOff>
    </xdr:from>
    <xdr:to>
      <xdr:col>30</xdr:col>
      <xdr:colOff>519545</xdr:colOff>
      <xdr:row>376</xdr:row>
      <xdr:rowOff>158751</xdr:rowOff>
    </xdr:to>
    <xdr:graphicFrame macro="">
      <xdr:nvGraphicFramePr>
        <xdr:cNvPr id="22" name="グラフ 21">
          <a:extLst>
            <a:ext uri="{FF2B5EF4-FFF2-40B4-BE49-F238E27FC236}">
              <a16:creationId xmlns:a16="http://schemas.microsoft.com/office/drawing/2014/main" id="{7ECEE201-3554-2C4E-4B60-EE5E52A06A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622300</xdr:colOff>
      <xdr:row>377</xdr:row>
      <xdr:rowOff>146050</xdr:rowOff>
    </xdr:from>
    <xdr:to>
      <xdr:col>30</xdr:col>
      <xdr:colOff>428831</xdr:colOff>
      <xdr:row>389</xdr:row>
      <xdr:rowOff>184149</xdr:rowOff>
    </xdr:to>
    <xdr:graphicFrame macro="">
      <xdr:nvGraphicFramePr>
        <xdr:cNvPr id="23" name="グラフ 22">
          <a:extLst>
            <a:ext uri="{FF2B5EF4-FFF2-40B4-BE49-F238E27FC236}">
              <a16:creationId xmlns:a16="http://schemas.microsoft.com/office/drawing/2014/main" id="{AEFDF881-1A50-511D-7B5F-4B9092DC12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628649</xdr:colOff>
      <xdr:row>389</xdr:row>
      <xdr:rowOff>215900</xdr:rowOff>
    </xdr:from>
    <xdr:to>
      <xdr:col>30</xdr:col>
      <xdr:colOff>412337</xdr:colOff>
      <xdr:row>401</xdr:row>
      <xdr:rowOff>184149</xdr:rowOff>
    </xdr:to>
    <xdr:graphicFrame macro="">
      <xdr:nvGraphicFramePr>
        <xdr:cNvPr id="24" name="グラフ 23">
          <a:extLst>
            <a:ext uri="{FF2B5EF4-FFF2-40B4-BE49-F238E27FC236}">
              <a16:creationId xmlns:a16="http://schemas.microsoft.com/office/drawing/2014/main" id="{0CF32BC1-9465-CD1B-1338-36EB5BB610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661266</xdr:colOff>
      <xdr:row>352</xdr:row>
      <xdr:rowOff>162503</xdr:rowOff>
    </xdr:from>
    <xdr:to>
      <xdr:col>30</xdr:col>
      <xdr:colOff>607002</xdr:colOff>
      <xdr:row>364</xdr:row>
      <xdr:rowOff>149803</xdr:rowOff>
    </xdr:to>
    <xdr:graphicFrame macro="">
      <xdr:nvGraphicFramePr>
        <xdr:cNvPr id="25" name="グラフ 24">
          <a:extLst>
            <a:ext uri="{FF2B5EF4-FFF2-40B4-BE49-F238E27FC236}">
              <a16:creationId xmlns:a16="http://schemas.microsoft.com/office/drawing/2014/main" id="{0C175DB1-77DB-5E5F-24A2-4D3546A84A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641350</xdr:colOff>
      <xdr:row>401</xdr:row>
      <xdr:rowOff>190500</xdr:rowOff>
    </xdr:from>
    <xdr:to>
      <xdr:col>30</xdr:col>
      <xdr:colOff>420584</xdr:colOff>
      <xdr:row>414</xdr:row>
      <xdr:rowOff>25399</xdr:rowOff>
    </xdr:to>
    <xdr:graphicFrame macro="">
      <xdr:nvGraphicFramePr>
        <xdr:cNvPr id="26" name="グラフ 25">
          <a:extLst>
            <a:ext uri="{FF2B5EF4-FFF2-40B4-BE49-F238E27FC236}">
              <a16:creationId xmlns:a16="http://schemas.microsoft.com/office/drawing/2014/main" id="{B984BA62-B7CF-AD1D-83B8-269397ADC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23</xdr:col>
      <xdr:colOff>6349</xdr:colOff>
      <xdr:row>414</xdr:row>
      <xdr:rowOff>69850</xdr:rowOff>
    </xdr:from>
    <xdr:to>
      <xdr:col>30</xdr:col>
      <xdr:colOff>395843</xdr:colOff>
      <xdr:row>426</xdr:row>
      <xdr:rowOff>38099</xdr:rowOff>
    </xdr:to>
    <xdr:graphicFrame macro="">
      <xdr:nvGraphicFramePr>
        <xdr:cNvPr id="27" name="グラフ 26">
          <a:extLst>
            <a:ext uri="{FF2B5EF4-FFF2-40B4-BE49-F238E27FC236}">
              <a16:creationId xmlns:a16="http://schemas.microsoft.com/office/drawing/2014/main" id="{963DB7C4-BC70-EDF6-F27A-8C72021205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12700</xdr:colOff>
      <xdr:row>426</xdr:row>
      <xdr:rowOff>44450</xdr:rowOff>
    </xdr:from>
    <xdr:to>
      <xdr:col>30</xdr:col>
      <xdr:colOff>404091</xdr:colOff>
      <xdr:row>438</xdr:row>
      <xdr:rowOff>44449</xdr:rowOff>
    </xdr:to>
    <xdr:graphicFrame macro="">
      <xdr:nvGraphicFramePr>
        <xdr:cNvPr id="28" name="グラフ 27">
          <a:extLst>
            <a:ext uri="{FF2B5EF4-FFF2-40B4-BE49-F238E27FC236}">
              <a16:creationId xmlns:a16="http://schemas.microsoft.com/office/drawing/2014/main" id="{3B4BFBC9-7FEA-A227-28D4-506A4E1550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23</xdr:col>
      <xdr:colOff>6350</xdr:colOff>
      <xdr:row>438</xdr:row>
      <xdr:rowOff>50800</xdr:rowOff>
    </xdr:from>
    <xdr:to>
      <xdr:col>30</xdr:col>
      <xdr:colOff>371104</xdr:colOff>
      <xdr:row>450</xdr:row>
      <xdr:rowOff>69849</xdr:rowOff>
    </xdr:to>
    <xdr:graphicFrame macro="">
      <xdr:nvGraphicFramePr>
        <xdr:cNvPr id="29" name="グラフ 28">
          <a:extLst>
            <a:ext uri="{FF2B5EF4-FFF2-40B4-BE49-F238E27FC236}">
              <a16:creationId xmlns:a16="http://schemas.microsoft.com/office/drawing/2014/main" id="{71B25EF2-88A8-9EEB-7D09-E55D53BC31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23</xdr:col>
      <xdr:colOff>6350</xdr:colOff>
      <xdr:row>450</xdr:row>
      <xdr:rowOff>82550</xdr:rowOff>
    </xdr:from>
    <xdr:to>
      <xdr:col>30</xdr:col>
      <xdr:colOff>428831</xdr:colOff>
      <xdr:row>462</xdr:row>
      <xdr:rowOff>12699</xdr:rowOff>
    </xdr:to>
    <xdr:graphicFrame macro="">
      <xdr:nvGraphicFramePr>
        <xdr:cNvPr id="30" name="グラフ 29">
          <a:extLst>
            <a:ext uri="{FF2B5EF4-FFF2-40B4-BE49-F238E27FC236}">
              <a16:creationId xmlns:a16="http://schemas.microsoft.com/office/drawing/2014/main" id="{DEF31AEA-7F34-BB99-2C3A-9DD46F5775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12700</xdr:colOff>
      <xdr:row>462</xdr:row>
      <xdr:rowOff>25400</xdr:rowOff>
    </xdr:from>
    <xdr:to>
      <xdr:col>30</xdr:col>
      <xdr:colOff>437078</xdr:colOff>
      <xdr:row>473</xdr:row>
      <xdr:rowOff>203199</xdr:rowOff>
    </xdr:to>
    <xdr:graphicFrame macro="">
      <xdr:nvGraphicFramePr>
        <xdr:cNvPr id="31" name="グラフ 30">
          <a:extLst>
            <a:ext uri="{FF2B5EF4-FFF2-40B4-BE49-F238E27FC236}">
              <a16:creationId xmlns:a16="http://schemas.microsoft.com/office/drawing/2014/main" id="{0A11FC36-40DE-EB96-B9C9-5386426D55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615950</xdr:colOff>
      <xdr:row>474</xdr:row>
      <xdr:rowOff>6350</xdr:rowOff>
    </xdr:from>
    <xdr:to>
      <xdr:col>30</xdr:col>
      <xdr:colOff>428831</xdr:colOff>
      <xdr:row>486</xdr:row>
      <xdr:rowOff>0</xdr:rowOff>
    </xdr:to>
    <xdr:graphicFrame macro="">
      <xdr:nvGraphicFramePr>
        <xdr:cNvPr id="32" name="グラフ 31">
          <a:extLst>
            <a:ext uri="{FF2B5EF4-FFF2-40B4-BE49-F238E27FC236}">
              <a16:creationId xmlns:a16="http://schemas.microsoft.com/office/drawing/2014/main" id="{A239C611-44E8-5CA0-5605-EF5B6C3DAF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22</xdr:col>
      <xdr:colOff>615950</xdr:colOff>
      <xdr:row>485</xdr:row>
      <xdr:rowOff>209550</xdr:rowOff>
    </xdr:from>
    <xdr:to>
      <xdr:col>30</xdr:col>
      <xdr:colOff>437078</xdr:colOff>
      <xdr:row>497</xdr:row>
      <xdr:rowOff>215899</xdr:rowOff>
    </xdr:to>
    <xdr:graphicFrame macro="">
      <xdr:nvGraphicFramePr>
        <xdr:cNvPr id="33" name="グラフ 32">
          <a:extLst>
            <a:ext uri="{FF2B5EF4-FFF2-40B4-BE49-F238E27FC236}">
              <a16:creationId xmlns:a16="http://schemas.microsoft.com/office/drawing/2014/main" id="{F23B4F19-5A92-E934-A777-6DD2D8C3A9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23</xdr:col>
      <xdr:colOff>31750</xdr:colOff>
      <xdr:row>497</xdr:row>
      <xdr:rowOff>222250</xdr:rowOff>
    </xdr:from>
    <xdr:to>
      <xdr:col>30</xdr:col>
      <xdr:colOff>428831</xdr:colOff>
      <xdr:row>509</xdr:row>
      <xdr:rowOff>171450</xdr:rowOff>
    </xdr:to>
    <xdr:graphicFrame macro="">
      <xdr:nvGraphicFramePr>
        <xdr:cNvPr id="34" name="グラフ 33">
          <a:extLst>
            <a:ext uri="{FF2B5EF4-FFF2-40B4-BE49-F238E27FC236}">
              <a16:creationId xmlns:a16="http://schemas.microsoft.com/office/drawing/2014/main" id="{D3DBDB93-FFE6-A9F7-792E-208FDB8C5A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22</xdr:col>
      <xdr:colOff>647700</xdr:colOff>
      <xdr:row>509</xdr:row>
      <xdr:rowOff>209550</xdr:rowOff>
    </xdr:from>
    <xdr:to>
      <xdr:col>30</xdr:col>
      <xdr:colOff>453571</xdr:colOff>
      <xdr:row>522</xdr:row>
      <xdr:rowOff>63500</xdr:rowOff>
    </xdr:to>
    <xdr:graphicFrame macro="">
      <xdr:nvGraphicFramePr>
        <xdr:cNvPr id="35" name="グラフ 34">
          <a:extLst>
            <a:ext uri="{FF2B5EF4-FFF2-40B4-BE49-F238E27FC236}">
              <a16:creationId xmlns:a16="http://schemas.microsoft.com/office/drawing/2014/main" id="{BE07A8FD-4F9D-BDAF-1912-84E49E8653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22</xdr:col>
      <xdr:colOff>654049</xdr:colOff>
      <xdr:row>522</xdr:row>
      <xdr:rowOff>44450</xdr:rowOff>
    </xdr:from>
    <xdr:to>
      <xdr:col>30</xdr:col>
      <xdr:colOff>461817</xdr:colOff>
      <xdr:row>534</xdr:row>
      <xdr:rowOff>101600</xdr:rowOff>
    </xdr:to>
    <xdr:graphicFrame macro="">
      <xdr:nvGraphicFramePr>
        <xdr:cNvPr id="36" name="グラフ 35">
          <a:extLst>
            <a:ext uri="{FF2B5EF4-FFF2-40B4-BE49-F238E27FC236}">
              <a16:creationId xmlns:a16="http://schemas.microsoft.com/office/drawing/2014/main" id="{600DBB60-FD8C-6CA4-8BC1-48784422BD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24</xdr:col>
      <xdr:colOff>3959</xdr:colOff>
      <xdr:row>2</xdr:row>
      <xdr:rowOff>82550</xdr:rowOff>
    </xdr:from>
    <xdr:to>
      <xdr:col>30</xdr:col>
      <xdr:colOff>552450</xdr:colOff>
      <xdr:row>16</xdr:row>
      <xdr:rowOff>173182</xdr:rowOff>
    </xdr:to>
    <xdr:graphicFrame macro="">
      <xdr:nvGraphicFramePr>
        <xdr:cNvPr id="37" name="グラフ 36">
          <a:extLst>
            <a:ext uri="{FF2B5EF4-FFF2-40B4-BE49-F238E27FC236}">
              <a16:creationId xmlns:a16="http://schemas.microsoft.com/office/drawing/2014/main" id="{6E812C03-C25B-D24B-842D-AE3B0CD32B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16</xdr:col>
      <xdr:colOff>19056</xdr:colOff>
      <xdr:row>15</xdr:row>
      <xdr:rowOff>85725</xdr:rowOff>
    </xdr:from>
    <xdr:to>
      <xdr:col>22</xdr:col>
      <xdr:colOff>628656</xdr:colOff>
      <xdr:row>27</xdr:row>
      <xdr:rowOff>85725</xdr:rowOff>
    </xdr:to>
    <xdr:graphicFrame macro="">
      <xdr:nvGraphicFramePr>
        <xdr:cNvPr id="38" name="グラフ 37">
          <a:extLst>
            <a:ext uri="{FF2B5EF4-FFF2-40B4-BE49-F238E27FC236}">
              <a16:creationId xmlns:a16="http://schemas.microsoft.com/office/drawing/2014/main" id="{51858546-C8EF-11C3-CDF0-8849581C1E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23</xdr:col>
      <xdr:colOff>654050</xdr:colOff>
      <xdr:row>16</xdr:row>
      <xdr:rowOff>219074</xdr:rowOff>
    </xdr:from>
    <xdr:to>
      <xdr:col>30</xdr:col>
      <xdr:colOff>603250</xdr:colOff>
      <xdr:row>29</xdr:row>
      <xdr:rowOff>50510</xdr:rowOff>
    </xdr:to>
    <xdr:graphicFrame macro="">
      <xdr:nvGraphicFramePr>
        <xdr:cNvPr id="2" name="グラフ 1">
          <a:extLst>
            <a:ext uri="{FF2B5EF4-FFF2-40B4-BE49-F238E27FC236}">
              <a16:creationId xmlns:a16="http://schemas.microsoft.com/office/drawing/2014/main" id="{5E4291F1-A51E-F2A8-F361-5DC4A567F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24</xdr:col>
      <xdr:colOff>13565</xdr:colOff>
      <xdr:row>29</xdr:row>
      <xdr:rowOff>57728</xdr:rowOff>
    </xdr:from>
    <xdr:to>
      <xdr:col>30</xdr:col>
      <xdr:colOff>623165</xdr:colOff>
      <xdr:row>40</xdr:row>
      <xdr:rowOff>187614</xdr:rowOff>
    </xdr:to>
    <xdr:graphicFrame macro="">
      <xdr:nvGraphicFramePr>
        <xdr:cNvPr id="4" name="グラフ 3">
          <a:extLst>
            <a:ext uri="{FF2B5EF4-FFF2-40B4-BE49-F238E27FC236}">
              <a16:creationId xmlns:a16="http://schemas.microsoft.com/office/drawing/2014/main" id="{97E88699-B463-B041-9F5A-AB5C346683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24</xdr:col>
      <xdr:colOff>31750</xdr:colOff>
      <xdr:row>42</xdr:row>
      <xdr:rowOff>64943</xdr:rowOff>
    </xdr:from>
    <xdr:to>
      <xdr:col>30</xdr:col>
      <xdr:colOff>641350</xdr:colOff>
      <xdr:row>54</xdr:row>
      <xdr:rowOff>86591</xdr:rowOff>
    </xdr:to>
    <xdr:graphicFrame macro="">
      <xdr:nvGraphicFramePr>
        <xdr:cNvPr id="5" name="グラフ 4">
          <a:extLst>
            <a:ext uri="{FF2B5EF4-FFF2-40B4-BE49-F238E27FC236}">
              <a16:creationId xmlns:a16="http://schemas.microsoft.com/office/drawing/2014/main" id="{5E453A2F-EE2A-AD49-2A56-707EF9835B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16</xdr:col>
      <xdr:colOff>12706</xdr:colOff>
      <xdr:row>28</xdr:row>
      <xdr:rowOff>15875</xdr:rowOff>
    </xdr:from>
    <xdr:to>
      <xdr:col>22</xdr:col>
      <xdr:colOff>622306</xdr:colOff>
      <xdr:row>40</xdr:row>
      <xdr:rowOff>15875</xdr:rowOff>
    </xdr:to>
    <xdr:graphicFrame macro="">
      <xdr:nvGraphicFramePr>
        <xdr:cNvPr id="39" name="グラフ 38">
          <a:extLst>
            <a:ext uri="{FF2B5EF4-FFF2-40B4-BE49-F238E27FC236}">
              <a16:creationId xmlns:a16="http://schemas.microsoft.com/office/drawing/2014/main" id="{0E1AA0BD-BF7C-AD65-0238-2D592320E4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16</xdr:col>
      <xdr:colOff>6350</xdr:colOff>
      <xdr:row>40</xdr:row>
      <xdr:rowOff>136525</xdr:rowOff>
    </xdr:from>
    <xdr:to>
      <xdr:col>22</xdr:col>
      <xdr:colOff>615950</xdr:colOff>
      <xdr:row>52</xdr:row>
      <xdr:rowOff>136525</xdr:rowOff>
    </xdr:to>
    <xdr:graphicFrame macro="">
      <xdr:nvGraphicFramePr>
        <xdr:cNvPr id="40" name="グラフ 39">
          <a:extLst>
            <a:ext uri="{FF2B5EF4-FFF2-40B4-BE49-F238E27FC236}">
              <a16:creationId xmlns:a16="http://schemas.microsoft.com/office/drawing/2014/main" id="{9DCBE2AA-9E01-817E-3BB2-DD9B5F68DB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647700</xdr:colOff>
      <xdr:row>53</xdr:row>
      <xdr:rowOff>53975</xdr:rowOff>
    </xdr:from>
    <xdr:to>
      <xdr:col>22</xdr:col>
      <xdr:colOff>596900</xdr:colOff>
      <xdr:row>65</xdr:row>
      <xdr:rowOff>53975</xdr:rowOff>
    </xdr:to>
    <xdr:graphicFrame macro="">
      <xdr:nvGraphicFramePr>
        <xdr:cNvPr id="41" name="グラフ 40">
          <a:extLst>
            <a:ext uri="{FF2B5EF4-FFF2-40B4-BE49-F238E27FC236}">
              <a16:creationId xmlns:a16="http://schemas.microsoft.com/office/drawing/2014/main" id="{FB50F6BC-19DF-07A6-5F72-17F2D4465E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16</xdr:col>
      <xdr:colOff>6350</xdr:colOff>
      <xdr:row>65</xdr:row>
      <xdr:rowOff>85725</xdr:rowOff>
    </xdr:from>
    <xdr:to>
      <xdr:col>22</xdr:col>
      <xdr:colOff>615950</xdr:colOff>
      <xdr:row>77</xdr:row>
      <xdr:rowOff>85725</xdr:rowOff>
    </xdr:to>
    <xdr:graphicFrame macro="">
      <xdr:nvGraphicFramePr>
        <xdr:cNvPr id="42" name="グラフ 41">
          <a:extLst>
            <a:ext uri="{FF2B5EF4-FFF2-40B4-BE49-F238E27FC236}">
              <a16:creationId xmlns:a16="http://schemas.microsoft.com/office/drawing/2014/main" id="{C5A962AE-66BC-0859-ADE7-32F89BAA83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16</xdr:col>
      <xdr:colOff>31756</xdr:colOff>
      <xdr:row>77</xdr:row>
      <xdr:rowOff>85725</xdr:rowOff>
    </xdr:from>
    <xdr:to>
      <xdr:col>22</xdr:col>
      <xdr:colOff>641356</xdr:colOff>
      <xdr:row>89</xdr:row>
      <xdr:rowOff>85725</xdr:rowOff>
    </xdr:to>
    <xdr:graphicFrame macro="">
      <xdr:nvGraphicFramePr>
        <xdr:cNvPr id="43" name="グラフ 42">
          <a:extLst>
            <a:ext uri="{FF2B5EF4-FFF2-40B4-BE49-F238E27FC236}">
              <a16:creationId xmlns:a16="http://schemas.microsoft.com/office/drawing/2014/main" id="{B7940177-7ECC-E4F2-EAC0-AC65772CF6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16</xdr:col>
      <xdr:colOff>12700</xdr:colOff>
      <xdr:row>89</xdr:row>
      <xdr:rowOff>104775</xdr:rowOff>
    </xdr:from>
    <xdr:to>
      <xdr:col>22</xdr:col>
      <xdr:colOff>622300</xdr:colOff>
      <xdr:row>101</xdr:row>
      <xdr:rowOff>104775</xdr:rowOff>
    </xdr:to>
    <xdr:graphicFrame macro="">
      <xdr:nvGraphicFramePr>
        <xdr:cNvPr id="44" name="グラフ 43">
          <a:extLst>
            <a:ext uri="{FF2B5EF4-FFF2-40B4-BE49-F238E27FC236}">
              <a16:creationId xmlns:a16="http://schemas.microsoft.com/office/drawing/2014/main" id="{839A6A58-65F0-EA6A-7488-2DD3CF5CCA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16</xdr:col>
      <xdr:colOff>31756</xdr:colOff>
      <xdr:row>101</xdr:row>
      <xdr:rowOff>98425</xdr:rowOff>
    </xdr:from>
    <xdr:to>
      <xdr:col>22</xdr:col>
      <xdr:colOff>641356</xdr:colOff>
      <xdr:row>113</xdr:row>
      <xdr:rowOff>98425</xdr:rowOff>
    </xdr:to>
    <xdr:graphicFrame macro="">
      <xdr:nvGraphicFramePr>
        <xdr:cNvPr id="45" name="グラフ 44">
          <a:extLst>
            <a:ext uri="{FF2B5EF4-FFF2-40B4-BE49-F238E27FC236}">
              <a16:creationId xmlns:a16="http://schemas.microsoft.com/office/drawing/2014/main" id="{DBD99226-B2DD-609E-DA1F-FBA92BA312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16</xdr:col>
      <xdr:colOff>31750</xdr:colOff>
      <xdr:row>113</xdr:row>
      <xdr:rowOff>98425</xdr:rowOff>
    </xdr:from>
    <xdr:to>
      <xdr:col>22</xdr:col>
      <xdr:colOff>641350</xdr:colOff>
      <xdr:row>125</xdr:row>
      <xdr:rowOff>98425</xdr:rowOff>
    </xdr:to>
    <xdr:graphicFrame macro="">
      <xdr:nvGraphicFramePr>
        <xdr:cNvPr id="46" name="グラフ 45">
          <a:extLst>
            <a:ext uri="{FF2B5EF4-FFF2-40B4-BE49-F238E27FC236}">
              <a16:creationId xmlns:a16="http://schemas.microsoft.com/office/drawing/2014/main" id="{6ADFFE2E-E3C2-4801-BAEA-025EF22F93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16</xdr:col>
      <xdr:colOff>25400</xdr:colOff>
      <xdr:row>125</xdr:row>
      <xdr:rowOff>92075</xdr:rowOff>
    </xdr:from>
    <xdr:to>
      <xdr:col>22</xdr:col>
      <xdr:colOff>635000</xdr:colOff>
      <xdr:row>137</xdr:row>
      <xdr:rowOff>92075</xdr:rowOff>
    </xdr:to>
    <xdr:graphicFrame macro="">
      <xdr:nvGraphicFramePr>
        <xdr:cNvPr id="47" name="グラフ 46">
          <a:extLst>
            <a:ext uri="{FF2B5EF4-FFF2-40B4-BE49-F238E27FC236}">
              <a16:creationId xmlns:a16="http://schemas.microsoft.com/office/drawing/2014/main" id="{986971AA-227F-18AB-8236-80850AFAAF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16</xdr:col>
      <xdr:colOff>19050</xdr:colOff>
      <xdr:row>137</xdr:row>
      <xdr:rowOff>85725</xdr:rowOff>
    </xdr:from>
    <xdr:to>
      <xdr:col>22</xdr:col>
      <xdr:colOff>628650</xdr:colOff>
      <xdr:row>149</xdr:row>
      <xdr:rowOff>85725</xdr:rowOff>
    </xdr:to>
    <xdr:graphicFrame macro="">
      <xdr:nvGraphicFramePr>
        <xdr:cNvPr id="48" name="グラフ 47">
          <a:extLst>
            <a:ext uri="{FF2B5EF4-FFF2-40B4-BE49-F238E27FC236}">
              <a16:creationId xmlns:a16="http://schemas.microsoft.com/office/drawing/2014/main" id="{78DBB094-6A04-B427-AFD0-87AA870B4E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16</xdr:col>
      <xdr:colOff>12700</xdr:colOff>
      <xdr:row>149</xdr:row>
      <xdr:rowOff>73025</xdr:rowOff>
    </xdr:from>
    <xdr:to>
      <xdr:col>22</xdr:col>
      <xdr:colOff>622300</xdr:colOff>
      <xdr:row>161</xdr:row>
      <xdr:rowOff>73025</xdr:rowOff>
    </xdr:to>
    <xdr:graphicFrame macro="">
      <xdr:nvGraphicFramePr>
        <xdr:cNvPr id="49" name="グラフ 48">
          <a:extLst>
            <a:ext uri="{FF2B5EF4-FFF2-40B4-BE49-F238E27FC236}">
              <a16:creationId xmlns:a16="http://schemas.microsoft.com/office/drawing/2014/main" id="{0C04CD6D-5237-61A8-F21C-6B2940B29E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16</xdr:col>
      <xdr:colOff>12706</xdr:colOff>
      <xdr:row>161</xdr:row>
      <xdr:rowOff>98425</xdr:rowOff>
    </xdr:from>
    <xdr:to>
      <xdr:col>22</xdr:col>
      <xdr:colOff>622306</xdr:colOff>
      <xdr:row>173</xdr:row>
      <xdr:rowOff>98425</xdr:rowOff>
    </xdr:to>
    <xdr:graphicFrame macro="">
      <xdr:nvGraphicFramePr>
        <xdr:cNvPr id="50" name="グラフ 49">
          <a:extLst>
            <a:ext uri="{FF2B5EF4-FFF2-40B4-BE49-F238E27FC236}">
              <a16:creationId xmlns:a16="http://schemas.microsoft.com/office/drawing/2014/main" id="{8120197B-3B41-5DDC-1B1F-89944415E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16</xdr:col>
      <xdr:colOff>0</xdr:colOff>
      <xdr:row>173</xdr:row>
      <xdr:rowOff>60325</xdr:rowOff>
    </xdr:from>
    <xdr:to>
      <xdr:col>22</xdr:col>
      <xdr:colOff>609600</xdr:colOff>
      <xdr:row>185</xdr:row>
      <xdr:rowOff>60325</xdr:rowOff>
    </xdr:to>
    <xdr:graphicFrame macro="">
      <xdr:nvGraphicFramePr>
        <xdr:cNvPr id="51" name="グラフ 50">
          <a:extLst>
            <a:ext uri="{FF2B5EF4-FFF2-40B4-BE49-F238E27FC236}">
              <a16:creationId xmlns:a16="http://schemas.microsoft.com/office/drawing/2014/main" id="{EB44BB56-A55B-E229-C1D0-907EDD6128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16</xdr:col>
      <xdr:colOff>12700</xdr:colOff>
      <xdr:row>185</xdr:row>
      <xdr:rowOff>47625</xdr:rowOff>
    </xdr:from>
    <xdr:to>
      <xdr:col>22</xdr:col>
      <xdr:colOff>622300</xdr:colOff>
      <xdr:row>197</xdr:row>
      <xdr:rowOff>47625</xdr:rowOff>
    </xdr:to>
    <xdr:graphicFrame macro="">
      <xdr:nvGraphicFramePr>
        <xdr:cNvPr id="52" name="グラフ 51">
          <a:extLst>
            <a:ext uri="{FF2B5EF4-FFF2-40B4-BE49-F238E27FC236}">
              <a16:creationId xmlns:a16="http://schemas.microsoft.com/office/drawing/2014/main" id="{D7968F34-D94A-4303-E0D6-5B86FD6765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15</xdr:col>
      <xdr:colOff>635000</xdr:colOff>
      <xdr:row>326</xdr:row>
      <xdr:rowOff>206375</xdr:rowOff>
    </xdr:from>
    <xdr:to>
      <xdr:col>22</xdr:col>
      <xdr:colOff>584200</xdr:colOff>
      <xdr:row>338</xdr:row>
      <xdr:rowOff>206375</xdr:rowOff>
    </xdr:to>
    <xdr:graphicFrame macro="">
      <xdr:nvGraphicFramePr>
        <xdr:cNvPr id="53" name="グラフ 52">
          <a:extLst>
            <a:ext uri="{FF2B5EF4-FFF2-40B4-BE49-F238E27FC236}">
              <a16:creationId xmlns:a16="http://schemas.microsoft.com/office/drawing/2014/main" id="{A12ABFD7-9416-F2ED-E88D-6D24D7F10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15</xdr:col>
      <xdr:colOff>654050</xdr:colOff>
      <xdr:row>197</xdr:row>
      <xdr:rowOff>38100</xdr:rowOff>
    </xdr:from>
    <xdr:to>
      <xdr:col>22</xdr:col>
      <xdr:colOff>603250</xdr:colOff>
      <xdr:row>207</xdr:row>
      <xdr:rowOff>41274</xdr:rowOff>
    </xdr:to>
    <xdr:graphicFrame macro="">
      <xdr:nvGraphicFramePr>
        <xdr:cNvPr id="54" name="グラフ 53">
          <a:extLst>
            <a:ext uri="{FF2B5EF4-FFF2-40B4-BE49-F238E27FC236}">
              <a16:creationId xmlns:a16="http://schemas.microsoft.com/office/drawing/2014/main" id="{B952586F-8E8E-86EF-835C-AD149FF63D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15</xdr:col>
      <xdr:colOff>654050</xdr:colOff>
      <xdr:row>207</xdr:row>
      <xdr:rowOff>53975</xdr:rowOff>
    </xdr:from>
    <xdr:to>
      <xdr:col>22</xdr:col>
      <xdr:colOff>603250</xdr:colOff>
      <xdr:row>219</xdr:row>
      <xdr:rowOff>53975</xdr:rowOff>
    </xdr:to>
    <xdr:graphicFrame macro="">
      <xdr:nvGraphicFramePr>
        <xdr:cNvPr id="55" name="グラフ 54">
          <a:extLst>
            <a:ext uri="{FF2B5EF4-FFF2-40B4-BE49-F238E27FC236}">
              <a16:creationId xmlns:a16="http://schemas.microsoft.com/office/drawing/2014/main" id="{5B15C360-4C5B-2A63-FA8A-8D9A82491B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16</xdr:col>
      <xdr:colOff>0</xdr:colOff>
      <xdr:row>219</xdr:row>
      <xdr:rowOff>73025</xdr:rowOff>
    </xdr:from>
    <xdr:to>
      <xdr:col>22</xdr:col>
      <xdr:colOff>609600</xdr:colOff>
      <xdr:row>231</xdr:row>
      <xdr:rowOff>73025</xdr:rowOff>
    </xdr:to>
    <xdr:graphicFrame macro="">
      <xdr:nvGraphicFramePr>
        <xdr:cNvPr id="56" name="グラフ 55">
          <a:extLst>
            <a:ext uri="{FF2B5EF4-FFF2-40B4-BE49-F238E27FC236}">
              <a16:creationId xmlns:a16="http://schemas.microsoft.com/office/drawing/2014/main" id="{72E2F6C3-C056-D80F-4BD3-A5D2ACB2DE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16</xdr:col>
      <xdr:colOff>12700</xdr:colOff>
      <xdr:row>231</xdr:row>
      <xdr:rowOff>85725</xdr:rowOff>
    </xdr:from>
    <xdr:to>
      <xdr:col>22</xdr:col>
      <xdr:colOff>622300</xdr:colOff>
      <xdr:row>243</xdr:row>
      <xdr:rowOff>85725</xdr:rowOff>
    </xdr:to>
    <xdr:graphicFrame macro="">
      <xdr:nvGraphicFramePr>
        <xdr:cNvPr id="57" name="グラフ 56">
          <a:extLst>
            <a:ext uri="{FF2B5EF4-FFF2-40B4-BE49-F238E27FC236}">
              <a16:creationId xmlns:a16="http://schemas.microsoft.com/office/drawing/2014/main" id="{09DDB366-0EAE-FD4A-865F-593EAE0E41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16</xdr:col>
      <xdr:colOff>12700</xdr:colOff>
      <xdr:row>243</xdr:row>
      <xdr:rowOff>92075</xdr:rowOff>
    </xdr:from>
    <xdr:to>
      <xdr:col>22</xdr:col>
      <xdr:colOff>622300</xdr:colOff>
      <xdr:row>255</xdr:row>
      <xdr:rowOff>92075</xdr:rowOff>
    </xdr:to>
    <xdr:graphicFrame macro="">
      <xdr:nvGraphicFramePr>
        <xdr:cNvPr id="58" name="グラフ 57">
          <a:extLst>
            <a:ext uri="{FF2B5EF4-FFF2-40B4-BE49-F238E27FC236}">
              <a16:creationId xmlns:a16="http://schemas.microsoft.com/office/drawing/2014/main" id="{9546D557-3758-4183-050F-47CE72515C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16</xdr:col>
      <xdr:colOff>6350</xdr:colOff>
      <xdr:row>255</xdr:row>
      <xdr:rowOff>28575</xdr:rowOff>
    </xdr:from>
    <xdr:to>
      <xdr:col>22</xdr:col>
      <xdr:colOff>615950</xdr:colOff>
      <xdr:row>267</xdr:row>
      <xdr:rowOff>28575</xdr:rowOff>
    </xdr:to>
    <xdr:graphicFrame macro="">
      <xdr:nvGraphicFramePr>
        <xdr:cNvPr id="59" name="グラフ 58">
          <a:extLst>
            <a:ext uri="{FF2B5EF4-FFF2-40B4-BE49-F238E27FC236}">
              <a16:creationId xmlns:a16="http://schemas.microsoft.com/office/drawing/2014/main" id="{5A5140CC-921B-EE1B-C3A6-0584FE4C1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16</xdr:col>
      <xdr:colOff>25400</xdr:colOff>
      <xdr:row>267</xdr:row>
      <xdr:rowOff>28575</xdr:rowOff>
    </xdr:from>
    <xdr:to>
      <xdr:col>22</xdr:col>
      <xdr:colOff>635000</xdr:colOff>
      <xdr:row>279</xdr:row>
      <xdr:rowOff>28575</xdr:rowOff>
    </xdr:to>
    <xdr:graphicFrame macro="">
      <xdr:nvGraphicFramePr>
        <xdr:cNvPr id="60" name="グラフ 59">
          <a:extLst>
            <a:ext uri="{FF2B5EF4-FFF2-40B4-BE49-F238E27FC236}">
              <a16:creationId xmlns:a16="http://schemas.microsoft.com/office/drawing/2014/main" id="{BD07A23C-59B5-552F-4012-F51426B4C9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16</xdr:col>
      <xdr:colOff>19050</xdr:colOff>
      <xdr:row>278</xdr:row>
      <xdr:rowOff>219075</xdr:rowOff>
    </xdr:from>
    <xdr:to>
      <xdr:col>22</xdr:col>
      <xdr:colOff>628650</xdr:colOff>
      <xdr:row>290</xdr:row>
      <xdr:rowOff>219075</xdr:rowOff>
    </xdr:to>
    <xdr:graphicFrame macro="">
      <xdr:nvGraphicFramePr>
        <xdr:cNvPr id="61" name="グラフ 60">
          <a:extLst>
            <a:ext uri="{FF2B5EF4-FFF2-40B4-BE49-F238E27FC236}">
              <a16:creationId xmlns:a16="http://schemas.microsoft.com/office/drawing/2014/main" id="{2A6E69DF-5CCA-1D0F-6824-9BFB4C14B1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16</xdr:col>
      <xdr:colOff>6350</xdr:colOff>
      <xdr:row>291</xdr:row>
      <xdr:rowOff>3175</xdr:rowOff>
    </xdr:from>
    <xdr:to>
      <xdr:col>22</xdr:col>
      <xdr:colOff>615950</xdr:colOff>
      <xdr:row>303</xdr:row>
      <xdr:rowOff>3175</xdr:rowOff>
    </xdr:to>
    <xdr:graphicFrame macro="">
      <xdr:nvGraphicFramePr>
        <xdr:cNvPr id="62" name="グラフ 61">
          <a:extLst>
            <a:ext uri="{FF2B5EF4-FFF2-40B4-BE49-F238E27FC236}">
              <a16:creationId xmlns:a16="http://schemas.microsoft.com/office/drawing/2014/main" id="{180F3779-D044-0460-1026-530095A8F0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16</xdr:col>
      <xdr:colOff>0</xdr:colOff>
      <xdr:row>302</xdr:row>
      <xdr:rowOff>193675</xdr:rowOff>
    </xdr:from>
    <xdr:to>
      <xdr:col>22</xdr:col>
      <xdr:colOff>609600</xdr:colOff>
      <xdr:row>314</xdr:row>
      <xdr:rowOff>193675</xdr:rowOff>
    </xdr:to>
    <xdr:graphicFrame macro="">
      <xdr:nvGraphicFramePr>
        <xdr:cNvPr id="63" name="グラフ 62">
          <a:extLst>
            <a:ext uri="{FF2B5EF4-FFF2-40B4-BE49-F238E27FC236}">
              <a16:creationId xmlns:a16="http://schemas.microsoft.com/office/drawing/2014/main" id="{AD8101F0-8094-13AA-676A-27EFF4A7CB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15</xdr:col>
      <xdr:colOff>635000</xdr:colOff>
      <xdr:row>314</xdr:row>
      <xdr:rowOff>206375</xdr:rowOff>
    </xdr:from>
    <xdr:to>
      <xdr:col>22</xdr:col>
      <xdr:colOff>584200</xdr:colOff>
      <xdr:row>326</xdr:row>
      <xdr:rowOff>206375</xdr:rowOff>
    </xdr:to>
    <xdr:graphicFrame macro="">
      <xdr:nvGraphicFramePr>
        <xdr:cNvPr id="64" name="グラフ 63">
          <a:extLst>
            <a:ext uri="{FF2B5EF4-FFF2-40B4-BE49-F238E27FC236}">
              <a16:creationId xmlns:a16="http://schemas.microsoft.com/office/drawing/2014/main" id="{286482CF-09C6-FE25-613C-6F73825436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24</xdr:col>
      <xdr:colOff>23668</xdr:colOff>
      <xdr:row>54</xdr:row>
      <xdr:rowOff>124980</xdr:rowOff>
    </xdr:from>
    <xdr:to>
      <xdr:col>30</xdr:col>
      <xdr:colOff>633268</xdr:colOff>
      <xdr:row>65</xdr:row>
      <xdr:rowOff>165966</xdr:rowOff>
    </xdr:to>
    <xdr:graphicFrame macro="">
      <xdr:nvGraphicFramePr>
        <xdr:cNvPr id="65" name="グラフ 64">
          <a:extLst>
            <a:ext uri="{FF2B5EF4-FFF2-40B4-BE49-F238E27FC236}">
              <a16:creationId xmlns:a16="http://schemas.microsoft.com/office/drawing/2014/main" id="{B221F2E6-FFE1-48B5-48F4-2CF649CA5A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24</xdr:col>
      <xdr:colOff>18184</xdr:colOff>
      <xdr:row>66</xdr:row>
      <xdr:rowOff>158750</xdr:rowOff>
    </xdr:from>
    <xdr:to>
      <xdr:col>30</xdr:col>
      <xdr:colOff>627784</xdr:colOff>
      <xdr:row>78</xdr:row>
      <xdr:rowOff>75623</xdr:rowOff>
    </xdr:to>
    <xdr:graphicFrame macro="">
      <xdr:nvGraphicFramePr>
        <xdr:cNvPr id="66" name="グラフ 65">
          <a:extLst>
            <a:ext uri="{FF2B5EF4-FFF2-40B4-BE49-F238E27FC236}">
              <a16:creationId xmlns:a16="http://schemas.microsoft.com/office/drawing/2014/main" id="{6E203D9F-9E76-B472-ACBC-0E75091F21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23</xdr:col>
      <xdr:colOff>660977</xdr:colOff>
      <xdr:row>78</xdr:row>
      <xdr:rowOff>146916</xdr:rowOff>
    </xdr:from>
    <xdr:to>
      <xdr:col>30</xdr:col>
      <xdr:colOff>610178</xdr:colOff>
      <xdr:row>90</xdr:row>
      <xdr:rowOff>146916</xdr:rowOff>
    </xdr:to>
    <xdr:graphicFrame macro="">
      <xdr:nvGraphicFramePr>
        <xdr:cNvPr id="67" name="グラフ 66">
          <a:extLst>
            <a:ext uri="{FF2B5EF4-FFF2-40B4-BE49-F238E27FC236}">
              <a16:creationId xmlns:a16="http://schemas.microsoft.com/office/drawing/2014/main" id="{66035F51-6139-CD2A-07A3-36AE7D3381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23</xdr:col>
      <xdr:colOff>660977</xdr:colOff>
      <xdr:row>90</xdr:row>
      <xdr:rowOff>194830</xdr:rowOff>
    </xdr:from>
    <xdr:to>
      <xdr:col>30</xdr:col>
      <xdr:colOff>610178</xdr:colOff>
      <xdr:row>101</xdr:row>
      <xdr:rowOff>122671</xdr:rowOff>
    </xdr:to>
    <xdr:graphicFrame macro="">
      <xdr:nvGraphicFramePr>
        <xdr:cNvPr id="68" name="グラフ 67">
          <a:extLst>
            <a:ext uri="{FF2B5EF4-FFF2-40B4-BE49-F238E27FC236}">
              <a16:creationId xmlns:a16="http://schemas.microsoft.com/office/drawing/2014/main" id="{4787693C-FAA7-9134-CF6A-EA17D2D31C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23</xdr:col>
      <xdr:colOff>660977</xdr:colOff>
      <xdr:row>101</xdr:row>
      <xdr:rowOff>139700</xdr:rowOff>
    </xdr:from>
    <xdr:to>
      <xdr:col>30</xdr:col>
      <xdr:colOff>610177</xdr:colOff>
      <xdr:row>113</xdr:row>
      <xdr:rowOff>139700</xdr:rowOff>
    </xdr:to>
    <xdr:graphicFrame macro="">
      <xdr:nvGraphicFramePr>
        <xdr:cNvPr id="69" name="グラフ 68">
          <a:extLst>
            <a:ext uri="{FF2B5EF4-FFF2-40B4-BE49-F238E27FC236}">
              <a16:creationId xmlns:a16="http://schemas.microsoft.com/office/drawing/2014/main" id="{809732C1-FE27-7757-7485-4DC143863A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24</xdr:col>
      <xdr:colOff>25978</xdr:colOff>
      <xdr:row>114</xdr:row>
      <xdr:rowOff>93807</xdr:rowOff>
    </xdr:from>
    <xdr:to>
      <xdr:col>30</xdr:col>
      <xdr:colOff>639041</xdr:colOff>
      <xdr:row>125</xdr:row>
      <xdr:rowOff>154132</xdr:rowOff>
    </xdr:to>
    <xdr:graphicFrame macro="">
      <xdr:nvGraphicFramePr>
        <xdr:cNvPr id="70" name="グラフ 69">
          <a:extLst>
            <a:ext uri="{FF2B5EF4-FFF2-40B4-BE49-F238E27FC236}">
              <a16:creationId xmlns:a16="http://schemas.microsoft.com/office/drawing/2014/main" id="{88243AD4-0EBD-6144-BBBE-0D949E051B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24</xdr:col>
      <xdr:colOff>4330</xdr:colOff>
      <xdr:row>125</xdr:row>
      <xdr:rowOff>161349</xdr:rowOff>
    </xdr:from>
    <xdr:to>
      <xdr:col>30</xdr:col>
      <xdr:colOff>617393</xdr:colOff>
      <xdr:row>136</xdr:row>
      <xdr:rowOff>180399</xdr:rowOff>
    </xdr:to>
    <xdr:graphicFrame macro="">
      <xdr:nvGraphicFramePr>
        <xdr:cNvPr id="71" name="グラフ 70">
          <a:extLst>
            <a:ext uri="{FF2B5EF4-FFF2-40B4-BE49-F238E27FC236}">
              <a16:creationId xmlns:a16="http://schemas.microsoft.com/office/drawing/2014/main" id="{BB9A59C0-8E2F-5A04-1500-31709FF31B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24</xdr:col>
      <xdr:colOff>25978</xdr:colOff>
      <xdr:row>138</xdr:row>
      <xdr:rowOff>108239</xdr:rowOff>
    </xdr:from>
    <xdr:to>
      <xdr:col>30</xdr:col>
      <xdr:colOff>639041</xdr:colOff>
      <xdr:row>149</xdr:row>
      <xdr:rowOff>209261</xdr:rowOff>
    </xdr:to>
    <xdr:graphicFrame macro="">
      <xdr:nvGraphicFramePr>
        <xdr:cNvPr id="72" name="グラフ 71">
          <a:extLst>
            <a:ext uri="{FF2B5EF4-FFF2-40B4-BE49-F238E27FC236}">
              <a16:creationId xmlns:a16="http://schemas.microsoft.com/office/drawing/2014/main" id="{34995031-681C-9202-188B-A52F05F324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23</xdr:col>
      <xdr:colOff>646546</xdr:colOff>
      <xdr:row>150</xdr:row>
      <xdr:rowOff>151534</xdr:rowOff>
    </xdr:from>
    <xdr:to>
      <xdr:col>30</xdr:col>
      <xdr:colOff>595746</xdr:colOff>
      <xdr:row>161</xdr:row>
      <xdr:rowOff>146916</xdr:rowOff>
    </xdr:to>
    <xdr:graphicFrame macro="">
      <xdr:nvGraphicFramePr>
        <xdr:cNvPr id="73" name="グラフ 72">
          <a:extLst>
            <a:ext uri="{FF2B5EF4-FFF2-40B4-BE49-F238E27FC236}">
              <a16:creationId xmlns:a16="http://schemas.microsoft.com/office/drawing/2014/main" id="{4C746A9E-2884-9767-E25B-189817FD1F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23</xdr:col>
      <xdr:colOff>639330</xdr:colOff>
      <xdr:row>161</xdr:row>
      <xdr:rowOff>89189</xdr:rowOff>
    </xdr:from>
    <xdr:to>
      <xdr:col>30</xdr:col>
      <xdr:colOff>588530</xdr:colOff>
      <xdr:row>173</xdr:row>
      <xdr:rowOff>89189</xdr:rowOff>
    </xdr:to>
    <xdr:graphicFrame macro="">
      <xdr:nvGraphicFramePr>
        <xdr:cNvPr id="74" name="グラフ 73">
          <a:extLst>
            <a:ext uri="{FF2B5EF4-FFF2-40B4-BE49-F238E27FC236}">
              <a16:creationId xmlns:a16="http://schemas.microsoft.com/office/drawing/2014/main" id="{7DB031A3-1340-1B03-E737-3392B3F276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24</xdr:col>
      <xdr:colOff>4330</xdr:colOff>
      <xdr:row>174</xdr:row>
      <xdr:rowOff>180398</xdr:rowOff>
    </xdr:from>
    <xdr:to>
      <xdr:col>30</xdr:col>
      <xdr:colOff>617393</xdr:colOff>
      <xdr:row>186</xdr:row>
      <xdr:rowOff>24244</xdr:rowOff>
    </xdr:to>
    <xdr:graphicFrame macro="">
      <xdr:nvGraphicFramePr>
        <xdr:cNvPr id="75" name="グラフ 74">
          <a:extLst>
            <a:ext uri="{FF2B5EF4-FFF2-40B4-BE49-F238E27FC236}">
              <a16:creationId xmlns:a16="http://schemas.microsoft.com/office/drawing/2014/main" id="{2AA93069-80B9-D597-C78D-050269517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23</xdr:col>
      <xdr:colOff>603249</xdr:colOff>
      <xdr:row>186</xdr:row>
      <xdr:rowOff>209261</xdr:rowOff>
    </xdr:from>
    <xdr:to>
      <xdr:col>30</xdr:col>
      <xdr:colOff>552449</xdr:colOff>
      <xdr:row>198</xdr:row>
      <xdr:rowOff>151534</xdr:rowOff>
    </xdr:to>
    <xdr:graphicFrame macro="">
      <xdr:nvGraphicFramePr>
        <xdr:cNvPr id="76" name="グラフ 75">
          <a:extLst>
            <a:ext uri="{FF2B5EF4-FFF2-40B4-BE49-F238E27FC236}">
              <a16:creationId xmlns:a16="http://schemas.microsoft.com/office/drawing/2014/main" id="{1296CBA0-468F-1A52-F81F-847ABA3893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23</xdr:col>
      <xdr:colOff>596033</xdr:colOff>
      <xdr:row>198</xdr:row>
      <xdr:rowOff>158750</xdr:rowOff>
    </xdr:from>
    <xdr:to>
      <xdr:col>30</xdr:col>
      <xdr:colOff>545233</xdr:colOff>
      <xdr:row>208</xdr:row>
      <xdr:rowOff>64943</xdr:rowOff>
    </xdr:to>
    <xdr:graphicFrame macro="">
      <xdr:nvGraphicFramePr>
        <xdr:cNvPr id="77" name="グラフ 76">
          <a:extLst>
            <a:ext uri="{FF2B5EF4-FFF2-40B4-BE49-F238E27FC236}">
              <a16:creationId xmlns:a16="http://schemas.microsoft.com/office/drawing/2014/main" id="{1B16128B-AEC5-D9B6-CA72-4BDCB023D1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23</xdr:col>
      <xdr:colOff>581602</xdr:colOff>
      <xdr:row>208</xdr:row>
      <xdr:rowOff>64943</xdr:rowOff>
    </xdr:from>
    <xdr:to>
      <xdr:col>30</xdr:col>
      <xdr:colOff>530802</xdr:colOff>
      <xdr:row>220</xdr:row>
      <xdr:rowOff>72160</xdr:rowOff>
    </xdr:to>
    <xdr:graphicFrame macro="">
      <xdr:nvGraphicFramePr>
        <xdr:cNvPr id="78" name="グラフ 77">
          <a:extLst>
            <a:ext uri="{FF2B5EF4-FFF2-40B4-BE49-F238E27FC236}">
              <a16:creationId xmlns:a16="http://schemas.microsoft.com/office/drawing/2014/main" id="{4D982D55-A2B3-CDB7-09DE-3D864C7E77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23</xdr:col>
      <xdr:colOff>617681</xdr:colOff>
      <xdr:row>220</xdr:row>
      <xdr:rowOff>93808</xdr:rowOff>
    </xdr:from>
    <xdr:to>
      <xdr:col>30</xdr:col>
      <xdr:colOff>566881</xdr:colOff>
      <xdr:row>231</xdr:row>
      <xdr:rowOff>223694</xdr:rowOff>
    </xdr:to>
    <xdr:graphicFrame macro="">
      <xdr:nvGraphicFramePr>
        <xdr:cNvPr id="79" name="グラフ 78">
          <a:extLst>
            <a:ext uri="{FF2B5EF4-FFF2-40B4-BE49-F238E27FC236}">
              <a16:creationId xmlns:a16="http://schemas.microsoft.com/office/drawing/2014/main" id="{D1DCF44F-E004-59DB-4FA9-9E7AA77422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23</xdr:col>
      <xdr:colOff>646545</xdr:colOff>
      <xdr:row>231</xdr:row>
      <xdr:rowOff>108239</xdr:rowOff>
    </xdr:from>
    <xdr:to>
      <xdr:col>30</xdr:col>
      <xdr:colOff>595746</xdr:colOff>
      <xdr:row>244</xdr:row>
      <xdr:rowOff>125268</xdr:rowOff>
    </xdr:to>
    <xdr:graphicFrame macro="">
      <xdr:nvGraphicFramePr>
        <xdr:cNvPr id="80" name="グラフ 79">
          <a:extLst>
            <a:ext uri="{FF2B5EF4-FFF2-40B4-BE49-F238E27FC236}">
              <a16:creationId xmlns:a16="http://schemas.microsoft.com/office/drawing/2014/main" id="{4BDAB348-7385-82BC-25FE-EBE672FF33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23</xdr:col>
      <xdr:colOff>660976</xdr:colOff>
      <xdr:row>244</xdr:row>
      <xdr:rowOff>81973</xdr:rowOff>
    </xdr:from>
    <xdr:to>
      <xdr:col>30</xdr:col>
      <xdr:colOff>610177</xdr:colOff>
      <xdr:row>256</xdr:row>
      <xdr:rowOff>81973</xdr:rowOff>
    </xdr:to>
    <xdr:graphicFrame macro="">
      <xdr:nvGraphicFramePr>
        <xdr:cNvPr id="81" name="グラフ 80">
          <a:extLst>
            <a:ext uri="{FF2B5EF4-FFF2-40B4-BE49-F238E27FC236}">
              <a16:creationId xmlns:a16="http://schemas.microsoft.com/office/drawing/2014/main" id="{F550280B-632B-47A7-7D65-8002D4C444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24</xdr:col>
      <xdr:colOff>4329</xdr:colOff>
      <xdr:row>256</xdr:row>
      <xdr:rowOff>57728</xdr:rowOff>
    </xdr:from>
    <xdr:to>
      <xdr:col>30</xdr:col>
      <xdr:colOff>617393</xdr:colOff>
      <xdr:row>267</xdr:row>
      <xdr:rowOff>72159</xdr:rowOff>
    </xdr:to>
    <xdr:graphicFrame macro="">
      <xdr:nvGraphicFramePr>
        <xdr:cNvPr id="82" name="グラフ 81">
          <a:extLst>
            <a:ext uri="{FF2B5EF4-FFF2-40B4-BE49-F238E27FC236}">
              <a16:creationId xmlns:a16="http://schemas.microsoft.com/office/drawing/2014/main" id="{1EF0B2EB-0E06-7A9E-0665-5E84B859C1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24</xdr:col>
      <xdr:colOff>12267</xdr:colOff>
      <xdr:row>268</xdr:row>
      <xdr:rowOff>64944</xdr:rowOff>
    </xdr:from>
    <xdr:to>
      <xdr:col>30</xdr:col>
      <xdr:colOff>601085</xdr:colOff>
      <xdr:row>279</xdr:row>
      <xdr:rowOff>93807</xdr:rowOff>
    </xdr:to>
    <xdr:graphicFrame macro="">
      <xdr:nvGraphicFramePr>
        <xdr:cNvPr id="83" name="グラフ 82">
          <a:extLst>
            <a:ext uri="{FF2B5EF4-FFF2-40B4-BE49-F238E27FC236}">
              <a16:creationId xmlns:a16="http://schemas.microsoft.com/office/drawing/2014/main" id="{F583B1D4-0B47-D005-AB64-F6237C801E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24</xdr:col>
      <xdr:colOff>19483</xdr:colOff>
      <xdr:row>280</xdr:row>
      <xdr:rowOff>57728</xdr:rowOff>
    </xdr:from>
    <xdr:to>
      <xdr:col>30</xdr:col>
      <xdr:colOff>608301</xdr:colOff>
      <xdr:row>291</xdr:row>
      <xdr:rowOff>141288</xdr:rowOff>
    </xdr:to>
    <xdr:graphicFrame macro="">
      <xdr:nvGraphicFramePr>
        <xdr:cNvPr id="84" name="グラフ 83">
          <a:extLst>
            <a:ext uri="{FF2B5EF4-FFF2-40B4-BE49-F238E27FC236}">
              <a16:creationId xmlns:a16="http://schemas.microsoft.com/office/drawing/2014/main" id="{1D1745BD-54A5-03D0-0B8E-7F234E6014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23</xdr:col>
      <xdr:colOff>661699</xdr:colOff>
      <xdr:row>291</xdr:row>
      <xdr:rowOff>197860</xdr:rowOff>
    </xdr:from>
    <xdr:to>
      <xdr:col>30</xdr:col>
      <xdr:colOff>586654</xdr:colOff>
      <xdr:row>303</xdr:row>
      <xdr:rowOff>170150</xdr:rowOff>
    </xdr:to>
    <xdr:graphicFrame macro="">
      <xdr:nvGraphicFramePr>
        <xdr:cNvPr id="85" name="グラフ 84">
          <a:extLst>
            <a:ext uri="{FF2B5EF4-FFF2-40B4-BE49-F238E27FC236}">
              <a16:creationId xmlns:a16="http://schemas.microsoft.com/office/drawing/2014/main" id="{025D25D0-DD6A-F16B-28A9-F4079C716E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24</xdr:col>
      <xdr:colOff>19484</xdr:colOff>
      <xdr:row>303</xdr:row>
      <xdr:rowOff>197860</xdr:rowOff>
    </xdr:from>
    <xdr:to>
      <xdr:col>30</xdr:col>
      <xdr:colOff>608302</xdr:colOff>
      <xdr:row>315</xdr:row>
      <xdr:rowOff>137102</xdr:rowOff>
    </xdr:to>
    <xdr:graphicFrame macro="">
      <xdr:nvGraphicFramePr>
        <xdr:cNvPr id="86" name="グラフ 85">
          <a:extLst>
            <a:ext uri="{FF2B5EF4-FFF2-40B4-BE49-F238E27FC236}">
              <a16:creationId xmlns:a16="http://schemas.microsoft.com/office/drawing/2014/main" id="{2E508A8A-6AAC-339D-AA3E-A708C68CE6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24</xdr:col>
      <xdr:colOff>12267</xdr:colOff>
      <xdr:row>316</xdr:row>
      <xdr:rowOff>43294</xdr:rowOff>
    </xdr:from>
    <xdr:to>
      <xdr:col>30</xdr:col>
      <xdr:colOff>601085</xdr:colOff>
      <xdr:row>327</xdr:row>
      <xdr:rowOff>97991</xdr:rowOff>
    </xdr:to>
    <xdr:graphicFrame macro="">
      <xdr:nvGraphicFramePr>
        <xdr:cNvPr id="87" name="グラフ 86">
          <a:extLst>
            <a:ext uri="{FF2B5EF4-FFF2-40B4-BE49-F238E27FC236}">
              <a16:creationId xmlns:a16="http://schemas.microsoft.com/office/drawing/2014/main" id="{1AFBD394-1079-EAE7-9448-FB061CFBB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24</xdr:col>
      <xdr:colOff>19482</xdr:colOff>
      <xdr:row>327</xdr:row>
      <xdr:rowOff>173182</xdr:rowOff>
    </xdr:from>
    <xdr:to>
      <xdr:col>30</xdr:col>
      <xdr:colOff>608300</xdr:colOff>
      <xdr:row>340</xdr:row>
      <xdr:rowOff>11401</xdr:rowOff>
    </xdr:to>
    <xdr:graphicFrame macro="">
      <xdr:nvGraphicFramePr>
        <xdr:cNvPr id="88" name="グラフ 87">
          <a:extLst>
            <a:ext uri="{FF2B5EF4-FFF2-40B4-BE49-F238E27FC236}">
              <a16:creationId xmlns:a16="http://schemas.microsoft.com/office/drawing/2014/main" id="{4DB3564F-8DC9-0496-DDE4-B771B3AC3D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24</xdr:col>
      <xdr:colOff>19483</xdr:colOff>
      <xdr:row>340</xdr:row>
      <xdr:rowOff>212293</xdr:rowOff>
    </xdr:from>
    <xdr:to>
      <xdr:col>30</xdr:col>
      <xdr:colOff>608301</xdr:colOff>
      <xdr:row>352</xdr:row>
      <xdr:rowOff>184584</xdr:rowOff>
    </xdr:to>
    <xdr:graphicFrame macro="">
      <xdr:nvGraphicFramePr>
        <xdr:cNvPr id="89" name="グラフ 88">
          <a:extLst>
            <a:ext uri="{FF2B5EF4-FFF2-40B4-BE49-F238E27FC236}">
              <a16:creationId xmlns:a16="http://schemas.microsoft.com/office/drawing/2014/main" id="{0848D45F-B539-EFD6-C1FA-FD10FFE7CD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15</xdr:col>
      <xdr:colOff>642223</xdr:colOff>
      <xdr:row>351</xdr:row>
      <xdr:rowOff>107661</xdr:rowOff>
    </xdr:from>
    <xdr:to>
      <xdr:col>22</xdr:col>
      <xdr:colOff>567178</xdr:colOff>
      <xdr:row>363</xdr:row>
      <xdr:rowOff>79952</xdr:rowOff>
    </xdr:to>
    <xdr:graphicFrame macro="">
      <xdr:nvGraphicFramePr>
        <xdr:cNvPr id="90" name="グラフ 89">
          <a:extLst>
            <a:ext uri="{FF2B5EF4-FFF2-40B4-BE49-F238E27FC236}">
              <a16:creationId xmlns:a16="http://schemas.microsoft.com/office/drawing/2014/main" id="{220693B1-9D56-9776-821C-75C862AC83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16</xdr:col>
      <xdr:colOff>4087</xdr:colOff>
      <xdr:row>533</xdr:row>
      <xdr:rowOff>6637</xdr:rowOff>
    </xdr:from>
    <xdr:to>
      <xdr:col>22</xdr:col>
      <xdr:colOff>581608</xdr:colOff>
      <xdr:row>545</xdr:row>
      <xdr:rowOff>173181</xdr:rowOff>
    </xdr:to>
    <xdr:graphicFrame macro="">
      <xdr:nvGraphicFramePr>
        <xdr:cNvPr id="92" name="グラフ 91">
          <a:extLst>
            <a:ext uri="{FF2B5EF4-FFF2-40B4-BE49-F238E27FC236}">
              <a16:creationId xmlns:a16="http://schemas.microsoft.com/office/drawing/2014/main" id="{B3B753AA-37BB-3BCB-E8E8-D3A11C9B5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23</xdr:col>
      <xdr:colOff>2300</xdr:colOff>
      <xdr:row>534</xdr:row>
      <xdr:rowOff>116982</xdr:rowOff>
    </xdr:from>
    <xdr:to>
      <xdr:col>30</xdr:col>
      <xdr:colOff>448146</xdr:colOff>
      <xdr:row>546</xdr:row>
      <xdr:rowOff>133024</xdr:rowOff>
    </xdr:to>
    <xdr:graphicFrame macro="">
      <xdr:nvGraphicFramePr>
        <xdr:cNvPr id="11" name="グラフ 10">
          <a:extLst>
            <a:ext uri="{FF2B5EF4-FFF2-40B4-BE49-F238E27FC236}">
              <a16:creationId xmlns:a16="http://schemas.microsoft.com/office/drawing/2014/main" id="{627D4AED-3FF3-0D87-6964-5E4255A6D8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31</xdr:col>
      <xdr:colOff>0</xdr:colOff>
      <xdr:row>2</xdr:row>
      <xdr:rowOff>0</xdr:rowOff>
    </xdr:from>
    <xdr:to>
      <xdr:col>37</xdr:col>
      <xdr:colOff>613558</xdr:colOff>
      <xdr:row>16</xdr:row>
      <xdr:rowOff>49481</xdr:rowOff>
    </xdr:to>
    <xdr:graphicFrame macro="">
      <xdr:nvGraphicFramePr>
        <xdr:cNvPr id="91" name="グラフ 90">
          <a:extLst>
            <a:ext uri="{FF2B5EF4-FFF2-40B4-BE49-F238E27FC236}">
              <a16:creationId xmlns:a16="http://schemas.microsoft.com/office/drawing/2014/main" id="{E1FD99F2-63EE-45B7-9461-020F5E6A3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292100</xdr:colOff>
      <xdr:row>0</xdr:row>
      <xdr:rowOff>0</xdr:rowOff>
    </xdr:from>
    <xdr:to>
      <xdr:col>13</xdr:col>
      <xdr:colOff>241300</xdr:colOff>
      <xdr:row>15</xdr:row>
      <xdr:rowOff>146050</xdr:rowOff>
    </xdr:to>
    <xdr:graphicFrame macro="">
      <xdr:nvGraphicFramePr>
        <xdr:cNvPr id="4" name="グラフ 3">
          <a:extLst>
            <a:ext uri="{FF2B5EF4-FFF2-40B4-BE49-F238E27FC236}">
              <a16:creationId xmlns:a16="http://schemas.microsoft.com/office/drawing/2014/main" id="{7EF632EF-FC90-D264-2B5F-EA6522BBF6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247651</xdr:colOff>
      <xdr:row>0</xdr:row>
      <xdr:rowOff>6350</xdr:rowOff>
    </xdr:from>
    <xdr:to>
      <xdr:col>20</xdr:col>
      <xdr:colOff>476250</xdr:colOff>
      <xdr:row>15</xdr:row>
      <xdr:rowOff>133350</xdr:rowOff>
    </xdr:to>
    <xdr:graphicFrame macro="">
      <xdr:nvGraphicFramePr>
        <xdr:cNvPr id="11" name="グラフ 10">
          <a:extLst>
            <a:ext uri="{FF2B5EF4-FFF2-40B4-BE49-F238E27FC236}">
              <a16:creationId xmlns:a16="http://schemas.microsoft.com/office/drawing/2014/main" id="{A0AC01F9-826B-4BCD-AC83-38BEC6561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95250</xdr:colOff>
      <xdr:row>17</xdr:row>
      <xdr:rowOff>38100</xdr:rowOff>
    </xdr:from>
    <xdr:to>
      <xdr:col>14</xdr:col>
      <xdr:colOff>44450</xdr:colOff>
      <xdr:row>33</xdr:row>
      <xdr:rowOff>6350</xdr:rowOff>
    </xdr:to>
    <xdr:graphicFrame macro="">
      <xdr:nvGraphicFramePr>
        <xdr:cNvPr id="2" name="グラフ 1">
          <a:extLst>
            <a:ext uri="{FF2B5EF4-FFF2-40B4-BE49-F238E27FC236}">
              <a16:creationId xmlns:a16="http://schemas.microsoft.com/office/drawing/2014/main" id="{00C15E10-B3FC-93C3-38B0-FBC5533FB0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190500</xdr:colOff>
      <xdr:row>34</xdr:row>
      <xdr:rowOff>641350</xdr:rowOff>
    </xdr:from>
    <xdr:to>
      <xdr:col>16</xdr:col>
      <xdr:colOff>44450</xdr:colOff>
      <xdr:row>48</xdr:row>
      <xdr:rowOff>139700</xdr:rowOff>
    </xdr:to>
    <xdr:graphicFrame macro="">
      <xdr:nvGraphicFramePr>
        <xdr:cNvPr id="3" name="グラフ 2">
          <a:extLst>
            <a:ext uri="{FF2B5EF4-FFF2-40B4-BE49-F238E27FC236}">
              <a16:creationId xmlns:a16="http://schemas.microsoft.com/office/drawing/2014/main" id="{FE1A9D6A-3177-5AA9-3089-51F9D76E5B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165100</xdr:colOff>
      <xdr:row>48</xdr:row>
      <xdr:rowOff>158750</xdr:rowOff>
    </xdr:from>
    <xdr:to>
      <xdr:col>15</xdr:col>
      <xdr:colOff>654050</xdr:colOff>
      <xdr:row>66</xdr:row>
      <xdr:rowOff>215900</xdr:rowOff>
    </xdr:to>
    <xdr:graphicFrame macro="">
      <xdr:nvGraphicFramePr>
        <xdr:cNvPr id="5" name="グラフ 4">
          <a:extLst>
            <a:ext uri="{FF2B5EF4-FFF2-40B4-BE49-F238E27FC236}">
              <a16:creationId xmlns:a16="http://schemas.microsoft.com/office/drawing/2014/main" id="{8850AD35-A67A-34EB-4BAE-101F225FCD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0</xdr:row>
      <xdr:rowOff>0</xdr:rowOff>
    </xdr:from>
    <xdr:to>
      <xdr:col>23</xdr:col>
      <xdr:colOff>222250</xdr:colOff>
      <xdr:row>16</xdr:row>
      <xdr:rowOff>120650</xdr:rowOff>
    </xdr:to>
    <xdr:graphicFrame macro="">
      <xdr:nvGraphicFramePr>
        <xdr:cNvPr id="4" name="グラフ 3">
          <a:extLst>
            <a:ext uri="{FF2B5EF4-FFF2-40B4-BE49-F238E27FC236}">
              <a16:creationId xmlns:a16="http://schemas.microsoft.com/office/drawing/2014/main" id="{B8C2003C-FD1A-46E5-BB8D-C4C6A17D9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107950</xdr:colOff>
      <xdr:row>0</xdr:row>
      <xdr:rowOff>19050</xdr:rowOff>
    </xdr:from>
    <xdr:to>
      <xdr:col>14</xdr:col>
      <xdr:colOff>622300</xdr:colOff>
      <xdr:row>16</xdr:row>
      <xdr:rowOff>127000</xdr:rowOff>
    </xdr:to>
    <xdr:graphicFrame macro="">
      <xdr:nvGraphicFramePr>
        <xdr:cNvPr id="3" name="グラフ 2">
          <a:extLst>
            <a:ext uri="{FF2B5EF4-FFF2-40B4-BE49-F238E27FC236}">
              <a16:creationId xmlns:a16="http://schemas.microsoft.com/office/drawing/2014/main" id="{78E336AF-5581-F7F9-C245-FFCC8696C2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177800</xdr:colOff>
      <xdr:row>18</xdr:row>
      <xdr:rowOff>203206</xdr:rowOff>
    </xdr:from>
    <xdr:to>
      <xdr:col>13</xdr:col>
      <xdr:colOff>127000</xdr:colOff>
      <xdr:row>30</xdr:row>
      <xdr:rowOff>203206</xdr:rowOff>
    </xdr:to>
    <xdr:graphicFrame macro="">
      <xdr:nvGraphicFramePr>
        <xdr:cNvPr id="5" name="グラフ 4">
          <a:extLst>
            <a:ext uri="{FF2B5EF4-FFF2-40B4-BE49-F238E27FC236}">
              <a16:creationId xmlns:a16="http://schemas.microsoft.com/office/drawing/2014/main" id="{A430AF2C-6D2A-429A-94AF-30D6019E8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222250</xdr:colOff>
      <xdr:row>19</xdr:row>
      <xdr:rowOff>196850</xdr:rowOff>
    </xdr:from>
    <xdr:to>
      <xdr:col>28</xdr:col>
      <xdr:colOff>527050</xdr:colOff>
      <xdr:row>38</xdr:row>
      <xdr:rowOff>44450</xdr:rowOff>
    </xdr:to>
    <xdr:graphicFrame macro="">
      <xdr:nvGraphicFramePr>
        <xdr:cNvPr id="6" name="グラフ 5">
          <a:extLst>
            <a:ext uri="{FF2B5EF4-FFF2-40B4-BE49-F238E27FC236}">
              <a16:creationId xmlns:a16="http://schemas.microsoft.com/office/drawing/2014/main" id="{0C51A281-F743-4447-A0D3-40D0EF10B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wner\Documents\&#39640;&#40434;&#12398;&#25991;&#21270;&#36001;\&#39640;&#40434;&#26449;&#12398;&#27671;&#28201;&#12392;&#38477;&#27700;&#37327;.xlsx" TargetMode="External"/><Relationship Id="rId1" Type="http://schemas.openxmlformats.org/officeDocument/2006/relationships/externalLinkPath" Target="/Users/Owner/Documents/&#39640;&#40434;&#12398;&#25991;&#21270;&#36001;/&#39640;&#40434;&#26449;&#12398;&#27671;&#28201;&#12392;&#38477;&#27700;&#3732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Owner\Documents\&#25299;&#12367;&#21147;\&#38477;&#27700;&#37327;.csv" TargetMode="External"/><Relationship Id="rId1" Type="http://schemas.openxmlformats.org/officeDocument/2006/relationships/externalLinkPath" Target="/Users/Owner/Documents/&#25299;&#12367;&#21147;/&#38477;&#27700;&#37327;.csv"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Owner\Documents\&#25299;&#12367;&#21147;\&#38477;&#27700;&#37327;.xlsx" TargetMode="External"/><Relationship Id="rId1" Type="http://schemas.openxmlformats.org/officeDocument/2006/relationships/externalLinkPath" Target="/Users/Owner/Documents/&#25299;&#12367;&#21147;/&#38477;&#27700;&#37327;.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Owner\Documents\&#25299;&#12367;&#21147;\&#38477;&#27700;&#37327;&#24180;&#27604;&#36611;.xlsx" TargetMode="External"/><Relationship Id="rId1" Type="http://schemas.openxmlformats.org/officeDocument/2006/relationships/externalLinkPath" Target="/Users/Owner/Documents/&#25299;&#12367;&#21147;/&#38477;&#27700;&#37327;&#24180;&#27604;&#366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Sheet2"/>
      <sheetName val="Sheet3"/>
    </sheetNames>
    <sheetDataSet>
      <sheetData sheetId="0">
        <row r="4">
          <cell r="P4" t="str">
            <v>平均気温30年</v>
          </cell>
          <cell r="Q4">
            <v>-6</v>
          </cell>
          <cell r="R4">
            <v>0.4</v>
          </cell>
          <cell r="S4">
            <v>4.4000000000000004</v>
          </cell>
          <cell r="T4">
            <v>10.5</v>
          </cell>
          <cell r="U4">
            <v>15.6</v>
          </cell>
          <cell r="V4">
            <v>19.7</v>
          </cell>
          <cell r="W4">
            <v>25</v>
          </cell>
          <cell r="X4">
            <v>24</v>
          </cell>
          <cell r="Y4">
            <v>21.7</v>
          </cell>
          <cell r="Z4">
            <v>15.2</v>
          </cell>
          <cell r="AA4">
            <v>9.1</v>
          </cell>
          <cell r="AB4">
            <v>3.1</v>
          </cell>
        </row>
        <row r="5">
          <cell r="P5" t="str">
            <v>平均気温</v>
          </cell>
          <cell r="Q5">
            <v>-0.5</v>
          </cell>
          <cell r="R5">
            <v>0.2</v>
          </cell>
          <cell r="S5">
            <v>3.6</v>
          </cell>
          <cell r="T5">
            <v>10.3</v>
          </cell>
          <cell r="U5">
            <v>16.2</v>
          </cell>
          <cell r="V5">
            <v>19.100000000000001</v>
          </cell>
          <cell r="W5">
            <v>22.8</v>
          </cell>
          <cell r="X5">
            <v>24.2</v>
          </cell>
          <cell r="Y5">
            <v>19.3</v>
          </cell>
          <cell r="Z5">
            <v>13.2</v>
          </cell>
          <cell r="AA5">
            <v>7.6</v>
          </cell>
          <cell r="AB5">
            <v>2</v>
          </cell>
        </row>
        <row r="6">
          <cell r="P6" t="str">
            <v>ひるがの平均気温</v>
          </cell>
          <cell r="Q6">
            <v>-4</v>
          </cell>
          <cell r="R6">
            <v>-3.7</v>
          </cell>
          <cell r="S6">
            <v>0</v>
          </cell>
          <cell r="T6">
            <v>6.3</v>
          </cell>
          <cell r="U6">
            <v>12</v>
          </cell>
          <cell r="V6">
            <v>16.5</v>
          </cell>
          <cell r="W6">
            <v>20.399999999999999</v>
          </cell>
          <cell r="X6">
            <v>21.2</v>
          </cell>
          <cell r="Y6">
            <v>17.100000000000001</v>
          </cell>
          <cell r="Z6">
            <v>10.6</v>
          </cell>
          <cell r="AA6">
            <v>4.2</v>
          </cell>
          <cell r="AB6">
            <v>-1.1000000000000001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降水量"/>
      <sheetName val="年間"/>
    </sheetNames>
    <sheetDataSet>
      <sheetData sheetId="0"/>
      <sheetData sheetId="1">
        <row r="1">
          <cell r="C1" t="str">
            <v>ひるがの</v>
          </cell>
          <cell r="D1" t="str">
            <v>長滝</v>
          </cell>
        </row>
        <row r="2">
          <cell r="C2" t="str">
            <v>年間降水量</v>
          </cell>
        </row>
        <row r="3">
          <cell r="B3">
            <v>1991</v>
          </cell>
          <cell r="C3">
            <v>3646</v>
          </cell>
          <cell r="D3">
            <v>3209</v>
          </cell>
        </row>
        <row r="4">
          <cell r="B4">
            <v>1992</v>
          </cell>
          <cell r="C4">
            <v>2708</v>
          </cell>
          <cell r="D4">
            <v>2579</v>
          </cell>
        </row>
        <row r="5">
          <cell r="B5">
            <v>1993</v>
          </cell>
          <cell r="C5">
            <v>3577</v>
          </cell>
          <cell r="D5">
            <v>3420</v>
          </cell>
        </row>
        <row r="6">
          <cell r="B6">
            <v>1994</v>
          </cell>
          <cell r="C6">
            <v>1977</v>
          </cell>
          <cell r="D6">
            <v>1946</v>
          </cell>
        </row>
        <row r="7">
          <cell r="B7">
            <v>1995</v>
          </cell>
          <cell r="C7">
            <v>2837</v>
          </cell>
          <cell r="D7">
            <v>2827</v>
          </cell>
        </row>
        <row r="8">
          <cell r="B8">
            <v>1996</v>
          </cell>
          <cell r="C8">
            <v>2875</v>
          </cell>
          <cell r="D8">
            <v>2504</v>
          </cell>
        </row>
        <row r="9">
          <cell r="B9">
            <v>1997</v>
          </cell>
          <cell r="C9">
            <v>3467</v>
          </cell>
          <cell r="D9">
            <v>3203</v>
          </cell>
        </row>
        <row r="10">
          <cell r="B10">
            <v>1998</v>
          </cell>
          <cell r="C10">
            <v>4403</v>
          </cell>
          <cell r="D10">
            <v>4069</v>
          </cell>
        </row>
        <row r="11">
          <cell r="B11">
            <v>1999</v>
          </cell>
          <cell r="C11">
            <v>3731</v>
          </cell>
          <cell r="D11">
            <v>3417</v>
          </cell>
        </row>
        <row r="12">
          <cell r="B12">
            <v>2000</v>
          </cell>
          <cell r="C12">
            <v>2954</v>
          </cell>
          <cell r="D12">
            <v>2782</v>
          </cell>
        </row>
        <row r="13">
          <cell r="B13">
            <v>2001</v>
          </cell>
          <cell r="C13">
            <v>2311</v>
          </cell>
          <cell r="D13">
            <v>2289</v>
          </cell>
        </row>
        <row r="14">
          <cell r="B14">
            <v>2002</v>
          </cell>
          <cell r="C14">
            <v>3753</v>
          </cell>
          <cell r="D14">
            <v>3500</v>
          </cell>
        </row>
        <row r="15">
          <cell r="B15">
            <v>2003</v>
          </cell>
          <cell r="C15">
            <v>3689</v>
          </cell>
          <cell r="D15">
            <v>3215</v>
          </cell>
        </row>
        <row r="16">
          <cell r="B16">
            <v>2004</v>
          </cell>
          <cell r="C16">
            <v>4120</v>
          </cell>
          <cell r="D16">
            <v>3969</v>
          </cell>
        </row>
        <row r="17">
          <cell r="B17">
            <v>2005</v>
          </cell>
          <cell r="C17">
            <v>3338</v>
          </cell>
          <cell r="D17">
            <v>3050</v>
          </cell>
        </row>
        <row r="18">
          <cell r="B18">
            <v>2006</v>
          </cell>
          <cell r="C18">
            <v>3280</v>
          </cell>
          <cell r="D18">
            <v>2953</v>
          </cell>
        </row>
        <row r="19">
          <cell r="B19">
            <v>2007</v>
          </cell>
          <cell r="C19">
            <v>2911</v>
          </cell>
          <cell r="D19">
            <v>2923</v>
          </cell>
        </row>
        <row r="20">
          <cell r="B20">
            <v>2008</v>
          </cell>
          <cell r="C20">
            <v>2307</v>
          </cell>
          <cell r="D20">
            <v>2139</v>
          </cell>
        </row>
        <row r="21">
          <cell r="B21">
            <v>2009</v>
          </cell>
          <cell r="C21">
            <v>3416</v>
          </cell>
          <cell r="D21">
            <v>3092.5</v>
          </cell>
        </row>
        <row r="22">
          <cell r="B22">
            <v>2010</v>
          </cell>
          <cell r="C22">
            <v>4466.5</v>
          </cell>
          <cell r="D22">
            <v>3915.5</v>
          </cell>
        </row>
        <row r="23">
          <cell r="B23">
            <v>2011</v>
          </cell>
          <cell r="C23">
            <v>3360</v>
          </cell>
          <cell r="D23">
            <v>3355</v>
          </cell>
        </row>
        <row r="24">
          <cell r="B24">
            <v>2012</v>
          </cell>
          <cell r="C24">
            <v>3037.5</v>
          </cell>
          <cell r="D24">
            <v>2805</v>
          </cell>
        </row>
        <row r="25">
          <cell r="B25">
            <v>2013</v>
          </cell>
          <cell r="C25">
            <v>3285.5</v>
          </cell>
          <cell r="D25">
            <v>3006</v>
          </cell>
        </row>
        <row r="26">
          <cell r="B26">
            <v>2014</v>
          </cell>
          <cell r="C26">
            <v>3567.5</v>
          </cell>
          <cell r="D26">
            <v>3226.5</v>
          </cell>
        </row>
        <row r="27">
          <cell r="B27">
            <v>2015</v>
          </cell>
          <cell r="C27">
            <v>3381.5</v>
          </cell>
          <cell r="D27">
            <v>2977</v>
          </cell>
        </row>
        <row r="28">
          <cell r="B28">
            <v>2016</v>
          </cell>
          <cell r="C28">
            <v>3130</v>
          </cell>
          <cell r="D28">
            <v>2799.5</v>
          </cell>
        </row>
        <row r="29">
          <cell r="B29">
            <v>2017</v>
          </cell>
          <cell r="C29">
            <v>3020</v>
          </cell>
          <cell r="D29">
            <v>2890.5</v>
          </cell>
        </row>
        <row r="30">
          <cell r="B30">
            <v>2018</v>
          </cell>
          <cell r="C30">
            <v>4239</v>
          </cell>
          <cell r="D30">
            <v>4392.5</v>
          </cell>
        </row>
        <row r="31">
          <cell r="B31">
            <v>2019</v>
          </cell>
          <cell r="C31">
            <v>2990</v>
          </cell>
          <cell r="D31">
            <v>2845.5</v>
          </cell>
        </row>
        <row r="32">
          <cell r="B32">
            <v>2020</v>
          </cell>
          <cell r="C32">
            <v>3987</v>
          </cell>
          <cell r="D32">
            <v>3547.5</v>
          </cell>
        </row>
        <row r="33">
          <cell r="B33">
            <v>2021</v>
          </cell>
          <cell r="C33">
            <v>4166</v>
          </cell>
          <cell r="D33">
            <v>3869</v>
          </cell>
        </row>
        <row r="34">
          <cell r="B34">
            <v>2022</v>
          </cell>
          <cell r="C34">
            <v>3343.5</v>
          </cell>
          <cell r="D34">
            <v>3007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降水量"/>
      <sheetName val="Sheet1"/>
    </sheetNames>
    <sheetDataSet>
      <sheetData sheetId="0">
        <row r="3">
          <cell r="L3" t="str">
            <v>ひるがの㎜</v>
          </cell>
          <cell r="M3" t="str">
            <v>長滝㎜</v>
          </cell>
          <cell r="N3" t="str">
            <v>長滝積雪㎝</v>
          </cell>
        </row>
        <row r="4">
          <cell r="L4">
            <v>184.8</v>
          </cell>
          <cell r="M4">
            <v>180.1</v>
          </cell>
          <cell r="N4">
            <v>223</v>
          </cell>
        </row>
        <row r="5">
          <cell r="L5">
            <v>163.6</v>
          </cell>
          <cell r="M5">
            <v>145.5</v>
          </cell>
          <cell r="N5">
            <v>162</v>
          </cell>
        </row>
        <row r="6">
          <cell r="L6">
            <v>228.5</v>
          </cell>
          <cell r="M6">
            <v>199.8</v>
          </cell>
          <cell r="N6">
            <v>88</v>
          </cell>
        </row>
        <row r="7">
          <cell r="L7">
            <v>258.8</v>
          </cell>
          <cell r="M7">
            <v>237.6</v>
          </cell>
          <cell r="N7">
            <v>2</v>
          </cell>
        </row>
        <row r="8">
          <cell r="L8">
            <v>291.5</v>
          </cell>
          <cell r="M8">
            <v>252.9</v>
          </cell>
          <cell r="N8">
            <v>0</v>
          </cell>
        </row>
        <row r="9">
          <cell r="L9">
            <v>351.4</v>
          </cell>
          <cell r="M9">
            <v>297.39999999999998</v>
          </cell>
          <cell r="N9">
            <v>0</v>
          </cell>
        </row>
        <row r="10">
          <cell r="L10">
            <v>513.1</v>
          </cell>
          <cell r="M10">
            <v>490.7</v>
          </cell>
          <cell r="N10">
            <v>0</v>
          </cell>
        </row>
        <row r="11">
          <cell r="L11">
            <v>325.39999999999998</v>
          </cell>
          <cell r="M11">
            <v>322.39999999999998</v>
          </cell>
          <cell r="N11">
            <v>0</v>
          </cell>
        </row>
        <row r="12">
          <cell r="L12">
            <v>377.3</v>
          </cell>
          <cell r="M12">
            <v>379.2</v>
          </cell>
          <cell r="N12">
            <v>0</v>
          </cell>
        </row>
        <row r="13">
          <cell r="L13">
            <v>226.1</v>
          </cell>
          <cell r="M13">
            <v>206.6</v>
          </cell>
          <cell r="N13">
            <v>0</v>
          </cell>
        </row>
        <row r="14">
          <cell r="L14">
            <v>189.8</v>
          </cell>
          <cell r="M14">
            <v>175</v>
          </cell>
          <cell r="N14">
            <v>7</v>
          </cell>
        </row>
        <row r="15">
          <cell r="L15">
            <v>215.2</v>
          </cell>
          <cell r="M15">
            <v>212</v>
          </cell>
          <cell r="N15">
            <v>136</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降水量"/>
    </sheetNames>
    <sheetDataSet>
      <sheetData sheetId="0">
        <row r="1">
          <cell r="B1" t="str">
            <v>ひるがの</v>
          </cell>
          <cell r="C1" t="str">
            <v>長滝</v>
          </cell>
        </row>
        <row r="2">
          <cell r="B2" t="str">
            <v>年間降水量</v>
          </cell>
        </row>
        <row r="3">
          <cell r="A3">
            <v>1991</v>
          </cell>
          <cell r="B3">
            <v>3646</v>
          </cell>
          <cell r="C3">
            <v>3209</v>
          </cell>
        </row>
        <row r="4">
          <cell r="A4">
            <v>1992</v>
          </cell>
          <cell r="B4">
            <v>2708</v>
          </cell>
          <cell r="C4">
            <v>2579</v>
          </cell>
        </row>
        <row r="5">
          <cell r="A5">
            <v>1993</v>
          </cell>
          <cell r="B5">
            <v>3577</v>
          </cell>
          <cell r="C5">
            <v>3420</v>
          </cell>
        </row>
        <row r="6">
          <cell r="A6">
            <v>1994</v>
          </cell>
          <cell r="B6">
            <v>1977</v>
          </cell>
          <cell r="C6">
            <v>1946</v>
          </cell>
        </row>
        <row r="7">
          <cell r="A7">
            <v>1995</v>
          </cell>
          <cell r="B7">
            <v>2837</v>
          </cell>
          <cell r="C7">
            <v>2827</v>
          </cell>
        </row>
        <row r="8">
          <cell r="A8">
            <v>1996</v>
          </cell>
          <cell r="B8">
            <v>2875</v>
          </cell>
          <cell r="C8">
            <v>2504</v>
          </cell>
        </row>
        <row r="9">
          <cell r="A9">
            <v>1997</v>
          </cell>
          <cell r="B9">
            <v>3467</v>
          </cell>
          <cell r="C9">
            <v>3203</v>
          </cell>
        </row>
        <row r="10">
          <cell r="A10">
            <v>1998</v>
          </cell>
          <cell r="B10">
            <v>4403</v>
          </cell>
          <cell r="C10">
            <v>4069</v>
          </cell>
        </row>
        <row r="11">
          <cell r="A11">
            <v>1999</v>
          </cell>
          <cell r="B11">
            <v>3731</v>
          </cell>
          <cell r="C11">
            <v>3417</v>
          </cell>
        </row>
        <row r="12">
          <cell r="A12">
            <v>2000</v>
          </cell>
          <cell r="B12">
            <v>2954</v>
          </cell>
          <cell r="C12">
            <v>2782</v>
          </cell>
        </row>
        <row r="13">
          <cell r="A13">
            <v>2001</v>
          </cell>
          <cell r="B13">
            <v>2311</v>
          </cell>
          <cell r="C13">
            <v>2289</v>
          </cell>
        </row>
        <row r="14">
          <cell r="A14">
            <v>2002</v>
          </cell>
          <cell r="B14">
            <v>3753</v>
          </cell>
          <cell r="C14">
            <v>3500</v>
          </cell>
        </row>
        <row r="15">
          <cell r="A15">
            <v>2003</v>
          </cell>
          <cell r="B15">
            <v>3689</v>
          </cell>
          <cell r="C15">
            <v>3215</v>
          </cell>
        </row>
        <row r="16">
          <cell r="A16">
            <v>2004</v>
          </cell>
          <cell r="B16">
            <v>4120</v>
          </cell>
          <cell r="C16">
            <v>3969</v>
          </cell>
        </row>
        <row r="17">
          <cell r="A17">
            <v>2005</v>
          </cell>
          <cell r="B17">
            <v>3338</v>
          </cell>
          <cell r="C17">
            <v>3050</v>
          </cell>
        </row>
        <row r="18">
          <cell r="A18">
            <v>2006</v>
          </cell>
          <cell r="B18">
            <v>3280</v>
          </cell>
          <cell r="C18">
            <v>2953</v>
          </cell>
        </row>
        <row r="19">
          <cell r="A19">
            <v>2007</v>
          </cell>
          <cell r="B19">
            <v>2911</v>
          </cell>
          <cell r="C19">
            <v>2923</v>
          </cell>
        </row>
        <row r="20">
          <cell r="A20">
            <v>2008</v>
          </cell>
          <cell r="B20">
            <v>2307</v>
          </cell>
          <cell r="C20">
            <v>2139</v>
          </cell>
        </row>
        <row r="21">
          <cell r="A21">
            <v>2009</v>
          </cell>
          <cell r="B21">
            <v>3416</v>
          </cell>
          <cell r="C21">
            <v>3092.5</v>
          </cell>
        </row>
        <row r="22">
          <cell r="A22">
            <v>2010</v>
          </cell>
          <cell r="B22">
            <v>4466.5</v>
          </cell>
          <cell r="C22">
            <v>3915.5</v>
          </cell>
        </row>
        <row r="23">
          <cell r="A23">
            <v>2011</v>
          </cell>
          <cell r="B23">
            <v>3360</v>
          </cell>
          <cell r="C23">
            <v>3355</v>
          </cell>
        </row>
        <row r="24">
          <cell r="A24">
            <v>2012</v>
          </cell>
          <cell r="B24">
            <v>3037.5</v>
          </cell>
          <cell r="C24">
            <v>2805</v>
          </cell>
        </row>
        <row r="25">
          <cell r="A25">
            <v>2013</v>
          </cell>
          <cell r="B25">
            <v>3285.5</v>
          </cell>
          <cell r="C25">
            <v>3006</v>
          </cell>
        </row>
        <row r="26">
          <cell r="A26">
            <v>2014</v>
          </cell>
          <cell r="B26">
            <v>3567.5</v>
          </cell>
          <cell r="C26">
            <v>3226.5</v>
          </cell>
        </row>
        <row r="27">
          <cell r="A27">
            <v>2015</v>
          </cell>
          <cell r="B27">
            <v>3381.5</v>
          </cell>
          <cell r="C27">
            <v>2977</v>
          </cell>
        </row>
        <row r="28">
          <cell r="A28">
            <v>2016</v>
          </cell>
          <cell r="B28">
            <v>3130</v>
          </cell>
          <cell r="C28">
            <v>2799.5</v>
          </cell>
        </row>
        <row r="29">
          <cell r="A29">
            <v>2017</v>
          </cell>
          <cell r="B29">
            <v>3020</v>
          </cell>
          <cell r="C29">
            <v>2890.5</v>
          </cell>
        </row>
        <row r="30">
          <cell r="A30">
            <v>2018</v>
          </cell>
          <cell r="B30">
            <v>4239</v>
          </cell>
          <cell r="C30">
            <v>4392.5</v>
          </cell>
        </row>
        <row r="31">
          <cell r="A31">
            <v>2019</v>
          </cell>
          <cell r="B31">
            <v>2990</v>
          </cell>
          <cell r="C31">
            <v>2845.5</v>
          </cell>
        </row>
        <row r="32">
          <cell r="A32">
            <v>2020</v>
          </cell>
          <cell r="B32">
            <v>3987</v>
          </cell>
          <cell r="C32">
            <v>3547.5</v>
          </cell>
        </row>
        <row r="33">
          <cell r="A33">
            <v>2021</v>
          </cell>
          <cell r="B33">
            <v>4166</v>
          </cell>
          <cell r="C33">
            <v>3869</v>
          </cell>
        </row>
        <row r="34">
          <cell r="A34">
            <v>2022</v>
          </cell>
          <cell r="B34">
            <v>3343.5</v>
          </cell>
          <cell r="C34">
            <v>3007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46"/>
  <sheetViews>
    <sheetView workbookViewId="0">
      <pane xSplit="2" ySplit="2" topLeftCell="C4" activePane="bottomRight" state="frozen"/>
      <selection pane="topRight" activeCell="C1" sqref="C1"/>
      <selection pane="bottomLeft" activeCell="A3" sqref="A3"/>
      <selection pane="bottomRight" activeCell="AA14" sqref="AA14"/>
    </sheetView>
  </sheetViews>
  <sheetFormatPr defaultRowHeight="18" x14ac:dyDescent="0.55000000000000004"/>
  <cols>
    <col min="1" max="1" width="4.83203125" customWidth="1"/>
    <col min="3" max="3" width="6.08203125" style="3" customWidth="1"/>
    <col min="4" max="5" width="3.25" customWidth="1"/>
    <col min="6" max="6" width="7.08203125" style="4" customWidth="1"/>
    <col min="7" max="7" width="4" customWidth="1"/>
    <col min="8" max="8" width="6.5" style="3" customWidth="1"/>
    <col min="9" max="12" width="2.9140625" customWidth="1"/>
    <col min="13" max="13" width="6.5" style="3" customWidth="1"/>
    <col min="14" max="17" width="3" customWidth="1"/>
    <col min="18" max="18" width="7.33203125" customWidth="1"/>
    <col min="19" max="19" width="5.6640625" style="3" customWidth="1"/>
    <col min="20" max="21" width="2.83203125" customWidth="1"/>
    <col min="22" max="22" width="6" style="4" customWidth="1"/>
    <col min="23" max="23" width="3.33203125" customWidth="1"/>
    <col min="24" max="24" width="6.4140625" style="3" customWidth="1"/>
    <col min="25" max="26" width="3.25" customWidth="1"/>
    <col min="27" max="27" width="8.08203125" customWidth="1"/>
    <col min="28" max="28" width="3.25" customWidth="1"/>
    <col min="29" max="29" width="7.25" style="3" customWidth="1"/>
    <col min="30" max="31" width="2.6640625" customWidth="1"/>
    <col min="32" max="32" width="7.75" customWidth="1"/>
    <col min="33" max="33" width="2.6640625" customWidth="1"/>
    <col min="34" max="34" width="7.4140625" customWidth="1"/>
    <col min="35" max="35" width="8" customWidth="1"/>
    <col min="36" max="36" width="3.5" customWidth="1"/>
  </cols>
  <sheetData>
    <row r="1" spans="1:38" x14ac:dyDescent="0.55000000000000004">
      <c r="C1" s="3" t="s">
        <v>0</v>
      </c>
      <c r="S1" s="3" t="s">
        <v>1</v>
      </c>
      <c r="AI1" t="s">
        <v>28</v>
      </c>
    </row>
    <row r="2" spans="1:38" x14ac:dyDescent="0.55000000000000004">
      <c r="B2" t="s">
        <v>2</v>
      </c>
      <c r="C2" s="3" t="s">
        <v>3</v>
      </c>
      <c r="D2" t="s">
        <v>3</v>
      </c>
      <c r="E2" t="s">
        <v>3</v>
      </c>
      <c r="F2" s="4" t="s">
        <v>3</v>
      </c>
      <c r="G2" t="s">
        <v>3</v>
      </c>
      <c r="H2" s="3" t="s">
        <v>4</v>
      </c>
      <c r="I2" t="s">
        <v>4</v>
      </c>
      <c r="J2" t="s">
        <v>4</v>
      </c>
      <c r="K2" t="s">
        <v>4</v>
      </c>
      <c r="L2" t="s">
        <v>4</v>
      </c>
      <c r="M2" s="3" t="s">
        <v>5</v>
      </c>
      <c r="N2" t="s">
        <v>5</v>
      </c>
      <c r="O2" t="s">
        <v>5</v>
      </c>
      <c r="P2" t="s">
        <v>5</v>
      </c>
      <c r="Q2" t="s">
        <v>5</v>
      </c>
      <c r="S2" s="3" t="s">
        <v>3</v>
      </c>
      <c r="T2" t="s">
        <v>3</v>
      </c>
      <c r="U2" t="s">
        <v>3</v>
      </c>
      <c r="V2" s="4" t="s">
        <v>3</v>
      </c>
      <c r="W2" t="s">
        <v>3</v>
      </c>
      <c r="X2" s="3" t="s">
        <v>4</v>
      </c>
      <c r="Y2" t="s">
        <v>4</v>
      </c>
      <c r="Z2" t="s">
        <v>4</v>
      </c>
      <c r="AA2" t="s">
        <v>4</v>
      </c>
      <c r="AB2" t="s">
        <v>4</v>
      </c>
      <c r="AC2" s="3" t="s">
        <v>5</v>
      </c>
      <c r="AD2" t="s">
        <v>5</v>
      </c>
      <c r="AE2" t="s">
        <v>5</v>
      </c>
      <c r="AF2" t="s">
        <v>5</v>
      </c>
      <c r="AG2" t="s">
        <v>5</v>
      </c>
      <c r="AJ2" t="s">
        <v>6</v>
      </c>
      <c r="AK2" t="s">
        <v>7</v>
      </c>
      <c r="AL2" t="s">
        <v>8</v>
      </c>
    </row>
    <row r="3" spans="1:38" x14ac:dyDescent="0.55000000000000004">
      <c r="F3" s="4" t="s">
        <v>9</v>
      </c>
      <c r="G3" t="s">
        <v>9</v>
      </c>
      <c r="K3" t="s">
        <v>9</v>
      </c>
      <c r="L3" t="s">
        <v>9</v>
      </c>
      <c r="P3" t="s">
        <v>9</v>
      </c>
      <c r="Q3" t="s">
        <v>9</v>
      </c>
      <c r="R3" t="s">
        <v>26</v>
      </c>
      <c r="V3" s="4" t="s">
        <v>9</v>
      </c>
      <c r="W3" t="s">
        <v>9</v>
      </c>
      <c r="AA3" t="s">
        <v>9</v>
      </c>
      <c r="AB3" t="s">
        <v>9</v>
      </c>
      <c r="AF3" t="s">
        <v>9</v>
      </c>
      <c r="AG3" t="s">
        <v>9</v>
      </c>
      <c r="AJ3">
        <v>0</v>
      </c>
      <c r="AK3" t="s">
        <v>10</v>
      </c>
      <c r="AL3" t="s">
        <v>11</v>
      </c>
    </row>
    <row r="4" spans="1:38" x14ac:dyDescent="0.55000000000000004">
      <c r="D4" t="s">
        <v>12</v>
      </c>
      <c r="E4" t="s">
        <v>13</v>
      </c>
      <c r="G4" t="s">
        <v>12</v>
      </c>
      <c r="I4" t="s">
        <v>12</v>
      </c>
      <c r="J4" t="s">
        <v>13</v>
      </c>
      <c r="L4" t="s">
        <v>12</v>
      </c>
      <c r="N4" t="s">
        <v>12</v>
      </c>
      <c r="O4" t="s">
        <v>13</v>
      </c>
      <c r="Q4" t="s">
        <v>12</v>
      </c>
      <c r="T4" t="s">
        <v>12</v>
      </c>
      <c r="U4" t="s">
        <v>13</v>
      </c>
      <c r="W4" t="s">
        <v>12</v>
      </c>
      <c r="Y4" t="s">
        <v>12</v>
      </c>
      <c r="Z4" t="s">
        <v>13</v>
      </c>
      <c r="AB4" t="s">
        <v>12</v>
      </c>
      <c r="AD4" t="s">
        <v>12</v>
      </c>
      <c r="AE4" t="s">
        <v>13</v>
      </c>
      <c r="AG4" t="s">
        <v>12</v>
      </c>
      <c r="AJ4">
        <v>1</v>
      </c>
      <c r="AK4" t="s">
        <v>14</v>
      </c>
      <c r="AL4" t="s">
        <v>15</v>
      </c>
    </row>
    <row r="5" spans="1:38" x14ac:dyDescent="0.55000000000000004">
      <c r="B5" s="1">
        <v>28795</v>
      </c>
      <c r="C5" s="3">
        <v>6.8</v>
      </c>
      <c r="D5">
        <v>4</v>
      </c>
      <c r="E5">
        <v>1</v>
      </c>
      <c r="F5" s="4">
        <v>7.9</v>
      </c>
      <c r="G5">
        <v>8</v>
      </c>
      <c r="H5" s="3">
        <v>3</v>
      </c>
      <c r="I5">
        <v>4</v>
      </c>
      <c r="J5">
        <v>1</v>
      </c>
      <c r="L5">
        <v>1</v>
      </c>
      <c r="M5" s="3">
        <v>11.3</v>
      </c>
      <c r="N5">
        <v>4</v>
      </c>
      <c r="O5">
        <v>1</v>
      </c>
      <c r="Q5">
        <v>1</v>
      </c>
      <c r="S5" s="3">
        <v>1.7</v>
      </c>
      <c r="T5">
        <v>4</v>
      </c>
      <c r="U5">
        <v>1</v>
      </c>
      <c r="V5" s="4">
        <v>3.6</v>
      </c>
      <c r="W5">
        <v>8</v>
      </c>
      <c r="X5" s="3">
        <v>-4</v>
      </c>
      <c r="Y5">
        <v>4</v>
      </c>
      <c r="Z5">
        <v>1</v>
      </c>
      <c r="AB5">
        <v>1</v>
      </c>
      <c r="AC5" s="3">
        <v>6.9</v>
      </c>
      <c r="AD5">
        <v>4</v>
      </c>
      <c r="AE5">
        <v>1</v>
      </c>
      <c r="AG5">
        <v>1</v>
      </c>
      <c r="AJ5">
        <v>2</v>
      </c>
      <c r="AK5" t="s">
        <v>16</v>
      </c>
      <c r="AL5" t="s">
        <v>17</v>
      </c>
    </row>
    <row r="6" spans="1:38" x14ac:dyDescent="0.55000000000000004">
      <c r="B6" s="1">
        <v>28825</v>
      </c>
      <c r="C6" s="3">
        <v>2.9</v>
      </c>
      <c r="D6">
        <v>8</v>
      </c>
      <c r="E6">
        <v>1</v>
      </c>
      <c r="F6" s="4">
        <v>2.4</v>
      </c>
      <c r="G6">
        <v>8</v>
      </c>
      <c r="H6" s="3">
        <v>-1.2</v>
      </c>
      <c r="I6">
        <v>8</v>
      </c>
      <c r="J6">
        <v>1</v>
      </c>
      <c r="L6">
        <v>1</v>
      </c>
      <c r="M6" s="3">
        <v>7.9</v>
      </c>
      <c r="N6">
        <v>8</v>
      </c>
      <c r="O6">
        <v>1</v>
      </c>
      <c r="Q6">
        <v>1</v>
      </c>
      <c r="S6" s="3">
        <v>-1.9</v>
      </c>
      <c r="T6">
        <v>8</v>
      </c>
      <c r="U6">
        <v>1</v>
      </c>
      <c r="V6" s="4">
        <v>-2</v>
      </c>
      <c r="W6">
        <v>8</v>
      </c>
      <c r="X6" s="3">
        <v>-7.9</v>
      </c>
      <c r="Y6">
        <v>8</v>
      </c>
      <c r="Z6">
        <v>1</v>
      </c>
      <c r="AB6">
        <v>1</v>
      </c>
      <c r="AC6" s="3">
        <v>4.0999999999999996</v>
      </c>
      <c r="AD6">
        <v>8</v>
      </c>
      <c r="AE6">
        <v>1</v>
      </c>
      <c r="AG6">
        <v>1</v>
      </c>
      <c r="AJ6">
        <v>3</v>
      </c>
      <c r="AK6" t="s">
        <v>18</v>
      </c>
      <c r="AL6" t="s">
        <v>19</v>
      </c>
    </row>
    <row r="7" spans="1:38" x14ac:dyDescent="0.55000000000000004">
      <c r="A7">
        <v>1</v>
      </c>
      <c r="B7" s="1">
        <v>28856</v>
      </c>
      <c r="C7" s="3">
        <v>0.8</v>
      </c>
      <c r="D7">
        <v>8</v>
      </c>
      <c r="E7">
        <v>1</v>
      </c>
      <c r="F7" s="11">
        <v>-0.2</v>
      </c>
      <c r="G7">
        <v>8</v>
      </c>
      <c r="H7" s="3">
        <v>-2.4</v>
      </c>
      <c r="I7">
        <v>8</v>
      </c>
      <c r="J7">
        <v>1</v>
      </c>
      <c r="L7">
        <v>1</v>
      </c>
      <c r="M7" s="3">
        <v>4.9000000000000004</v>
      </c>
      <c r="N7">
        <v>8</v>
      </c>
      <c r="O7">
        <v>1</v>
      </c>
      <c r="Q7">
        <v>1</v>
      </c>
      <c r="R7">
        <f>SUM(C7:C18)/12</f>
        <v>11.624999999999998</v>
      </c>
      <c r="S7" s="3">
        <v>-3.5</v>
      </c>
      <c r="T7">
        <v>8</v>
      </c>
      <c r="U7">
        <v>1</v>
      </c>
      <c r="V7" s="11">
        <v>-5.0999999999999996</v>
      </c>
      <c r="W7">
        <v>8</v>
      </c>
      <c r="X7" s="3">
        <v>-9.6999999999999993</v>
      </c>
      <c r="Y7">
        <v>5</v>
      </c>
      <c r="Z7">
        <v>1</v>
      </c>
      <c r="AB7">
        <v>1</v>
      </c>
      <c r="AC7" s="3">
        <v>1.8</v>
      </c>
      <c r="AD7">
        <v>5</v>
      </c>
      <c r="AE7">
        <v>1</v>
      </c>
      <c r="AG7">
        <v>1</v>
      </c>
      <c r="AH7">
        <f>SUM(S7:S18)/12</f>
        <v>7.6500000000000012</v>
      </c>
      <c r="AJ7">
        <v>4</v>
      </c>
      <c r="AK7" t="s">
        <v>20</v>
      </c>
      <c r="AL7" t="s">
        <v>21</v>
      </c>
    </row>
    <row r="8" spans="1:38" x14ac:dyDescent="0.55000000000000004">
      <c r="A8">
        <v>2</v>
      </c>
      <c r="B8" s="1">
        <v>28887</v>
      </c>
      <c r="C8" s="3">
        <v>2.8</v>
      </c>
      <c r="D8">
        <v>5</v>
      </c>
      <c r="E8">
        <v>1</v>
      </c>
      <c r="F8" s="11">
        <v>0.3</v>
      </c>
      <c r="G8">
        <v>8</v>
      </c>
      <c r="H8" s="3">
        <v>-0.7</v>
      </c>
      <c r="I8">
        <v>5</v>
      </c>
      <c r="J8">
        <v>1</v>
      </c>
      <c r="L8">
        <v>1</v>
      </c>
      <c r="M8" s="3">
        <v>6.8</v>
      </c>
      <c r="N8">
        <v>5</v>
      </c>
      <c r="O8">
        <v>1</v>
      </c>
      <c r="Q8">
        <v>1</v>
      </c>
      <c r="S8" s="3">
        <v>-1.8</v>
      </c>
      <c r="T8">
        <v>8</v>
      </c>
      <c r="U8">
        <v>1</v>
      </c>
      <c r="V8" s="11">
        <v>-4.5999999999999996</v>
      </c>
      <c r="W8">
        <v>8</v>
      </c>
      <c r="X8" s="3">
        <v>-8</v>
      </c>
      <c r="Y8">
        <v>8</v>
      </c>
      <c r="Z8">
        <v>1</v>
      </c>
      <c r="AB8">
        <v>1</v>
      </c>
      <c r="AC8" s="3">
        <v>3.3</v>
      </c>
      <c r="AD8">
        <v>8</v>
      </c>
      <c r="AE8">
        <v>1</v>
      </c>
      <c r="AG8">
        <v>1</v>
      </c>
      <c r="AJ8">
        <v>5</v>
      </c>
      <c r="AK8" t="s">
        <v>22</v>
      </c>
      <c r="AL8" t="s">
        <v>23</v>
      </c>
    </row>
    <row r="9" spans="1:38" x14ac:dyDescent="0.55000000000000004">
      <c r="A9">
        <v>3</v>
      </c>
      <c r="B9" s="1">
        <v>28915</v>
      </c>
      <c r="C9" s="3">
        <v>3.5</v>
      </c>
      <c r="D9">
        <v>8</v>
      </c>
      <c r="E9">
        <v>1</v>
      </c>
      <c r="F9" s="11">
        <v>3.8</v>
      </c>
      <c r="G9">
        <v>8</v>
      </c>
      <c r="H9" s="3">
        <v>-1.3</v>
      </c>
      <c r="I9">
        <v>5</v>
      </c>
      <c r="J9">
        <v>1</v>
      </c>
      <c r="L9">
        <v>1</v>
      </c>
      <c r="M9" s="3">
        <v>8.6999999999999993</v>
      </c>
      <c r="N9">
        <v>5</v>
      </c>
      <c r="O9">
        <v>1</v>
      </c>
      <c r="Q9">
        <v>1</v>
      </c>
      <c r="S9" s="3">
        <v>-0.8</v>
      </c>
      <c r="T9">
        <v>8</v>
      </c>
      <c r="U9">
        <v>1</v>
      </c>
      <c r="V9" s="11">
        <v>-0.8</v>
      </c>
      <c r="W9">
        <v>8</v>
      </c>
      <c r="X9" s="3">
        <v>-7.2</v>
      </c>
      <c r="Y9">
        <v>5</v>
      </c>
      <c r="Z9">
        <v>1</v>
      </c>
      <c r="AB9">
        <v>1</v>
      </c>
      <c r="AC9" s="3">
        <v>4.8</v>
      </c>
      <c r="AD9">
        <v>5</v>
      </c>
      <c r="AE9">
        <v>1</v>
      </c>
      <c r="AG9">
        <v>1</v>
      </c>
      <c r="AJ9">
        <v>8</v>
      </c>
      <c r="AK9" t="s">
        <v>24</v>
      </c>
      <c r="AL9" t="s">
        <v>25</v>
      </c>
    </row>
    <row r="10" spans="1:38" x14ac:dyDescent="0.55000000000000004">
      <c r="A10">
        <v>4</v>
      </c>
      <c r="B10" s="1">
        <v>28946</v>
      </c>
      <c r="C10" s="3">
        <v>8.9</v>
      </c>
      <c r="D10">
        <v>8</v>
      </c>
      <c r="E10">
        <v>1</v>
      </c>
      <c r="F10" s="11">
        <v>9.8000000000000007</v>
      </c>
      <c r="G10">
        <v>8</v>
      </c>
      <c r="H10" s="3">
        <v>3.9</v>
      </c>
      <c r="I10">
        <v>8</v>
      </c>
      <c r="J10">
        <v>1</v>
      </c>
      <c r="L10">
        <v>1</v>
      </c>
      <c r="M10" s="3">
        <v>14</v>
      </c>
      <c r="N10">
        <v>8</v>
      </c>
      <c r="O10">
        <v>1</v>
      </c>
      <c r="Q10">
        <v>1</v>
      </c>
      <c r="S10" s="3">
        <v>5.0999999999999996</v>
      </c>
      <c r="T10">
        <v>8</v>
      </c>
      <c r="U10">
        <v>1</v>
      </c>
      <c r="V10" s="11">
        <v>5.2</v>
      </c>
      <c r="W10">
        <v>8</v>
      </c>
      <c r="X10" s="3">
        <v>-1</v>
      </c>
      <c r="Y10">
        <v>5</v>
      </c>
      <c r="Z10">
        <v>1</v>
      </c>
      <c r="AB10">
        <v>1</v>
      </c>
      <c r="AC10" s="3">
        <v>10.8</v>
      </c>
      <c r="AD10">
        <v>5</v>
      </c>
      <c r="AE10">
        <v>1</v>
      </c>
      <c r="AG10">
        <v>1</v>
      </c>
    </row>
    <row r="11" spans="1:38" x14ac:dyDescent="0.55000000000000004">
      <c r="A11">
        <v>5</v>
      </c>
      <c r="B11" s="1">
        <v>28976</v>
      </c>
      <c r="C11" s="3">
        <v>13.7</v>
      </c>
      <c r="D11">
        <v>5</v>
      </c>
      <c r="E11">
        <v>1</v>
      </c>
      <c r="F11" s="11">
        <v>15.3</v>
      </c>
      <c r="G11">
        <v>8</v>
      </c>
      <c r="H11" s="3">
        <v>7.5</v>
      </c>
      <c r="I11">
        <v>5</v>
      </c>
      <c r="J11">
        <v>1</v>
      </c>
      <c r="L11">
        <v>1</v>
      </c>
      <c r="M11" s="3">
        <v>20.100000000000001</v>
      </c>
      <c r="N11">
        <v>5</v>
      </c>
      <c r="O11">
        <v>1</v>
      </c>
      <c r="Q11">
        <v>1</v>
      </c>
      <c r="S11" s="3">
        <v>8.9</v>
      </c>
      <c r="T11">
        <v>8</v>
      </c>
      <c r="U11">
        <v>1</v>
      </c>
      <c r="V11" s="11">
        <v>11.3</v>
      </c>
      <c r="W11">
        <v>8</v>
      </c>
      <c r="X11" s="3">
        <v>0.4</v>
      </c>
      <c r="Y11">
        <v>5</v>
      </c>
      <c r="Z11">
        <v>1</v>
      </c>
      <c r="AB11">
        <v>1</v>
      </c>
      <c r="AC11" s="3">
        <v>16.399999999999999</v>
      </c>
      <c r="AD11">
        <v>5</v>
      </c>
      <c r="AE11">
        <v>1</v>
      </c>
      <c r="AG11">
        <v>1</v>
      </c>
    </row>
    <row r="12" spans="1:38" x14ac:dyDescent="0.55000000000000004">
      <c r="A12">
        <v>6</v>
      </c>
      <c r="B12" s="1">
        <v>29007</v>
      </c>
      <c r="C12" s="3">
        <v>19.8</v>
      </c>
      <c r="D12">
        <v>5</v>
      </c>
      <c r="E12">
        <v>1</v>
      </c>
      <c r="F12" s="11">
        <v>19.3</v>
      </c>
      <c r="G12">
        <v>8</v>
      </c>
      <c r="H12" s="3">
        <v>16.399999999999999</v>
      </c>
      <c r="I12">
        <v>5</v>
      </c>
      <c r="J12">
        <v>1</v>
      </c>
      <c r="L12">
        <v>1</v>
      </c>
      <c r="M12" s="3">
        <v>24.1</v>
      </c>
      <c r="N12">
        <v>5</v>
      </c>
      <c r="O12">
        <v>1</v>
      </c>
      <c r="Q12">
        <v>1</v>
      </c>
      <c r="S12" s="3">
        <v>16.399999999999999</v>
      </c>
      <c r="T12">
        <v>8</v>
      </c>
      <c r="U12">
        <v>1</v>
      </c>
      <c r="V12" s="11">
        <v>15.8</v>
      </c>
      <c r="W12">
        <v>8</v>
      </c>
      <c r="X12" s="3">
        <v>12</v>
      </c>
      <c r="Y12">
        <v>8</v>
      </c>
      <c r="Z12">
        <v>1</v>
      </c>
      <c r="AB12">
        <v>1</v>
      </c>
      <c r="AC12" s="3">
        <v>20.9</v>
      </c>
      <c r="AD12">
        <v>8</v>
      </c>
      <c r="AE12">
        <v>1</v>
      </c>
      <c r="AG12">
        <v>1</v>
      </c>
    </row>
    <row r="13" spans="1:38" x14ac:dyDescent="0.55000000000000004">
      <c r="A13">
        <v>7</v>
      </c>
      <c r="B13" s="1">
        <v>29037</v>
      </c>
      <c r="C13" s="3">
        <v>21.6</v>
      </c>
      <c r="D13">
        <v>8</v>
      </c>
      <c r="E13">
        <v>1</v>
      </c>
      <c r="F13" s="11">
        <v>22.9</v>
      </c>
      <c r="G13">
        <v>8</v>
      </c>
      <c r="H13" s="3">
        <v>17.5</v>
      </c>
      <c r="I13">
        <v>8</v>
      </c>
      <c r="J13">
        <v>1</v>
      </c>
      <c r="L13">
        <v>1</v>
      </c>
      <c r="M13" s="3">
        <v>26.3</v>
      </c>
      <c r="N13">
        <v>8</v>
      </c>
      <c r="O13">
        <v>1</v>
      </c>
      <c r="Q13">
        <v>1</v>
      </c>
      <c r="S13" s="3">
        <v>18.100000000000001</v>
      </c>
      <c r="T13">
        <v>8</v>
      </c>
      <c r="U13">
        <v>1</v>
      </c>
      <c r="V13" s="11">
        <v>19.899999999999999</v>
      </c>
      <c r="W13">
        <v>8</v>
      </c>
      <c r="X13" s="3">
        <v>12.7</v>
      </c>
      <c r="Y13">
        <v>8</v>
      </c>
      <c r="Z13">
        <v>1</v>
      </c>
      <c r="AB13">
        <v>1</v>
      </c>
      <c r="AC13" s="3">
        <v>23.1</v>
      </c>
      <c r="AD13">
        <v>8</v>
      </c>
      <c r="AE13">
        <v>1</v>
      </c>
      <c r="AG13">
        <v>1</v>
      </c>
    </row>
    <row r="14" spans="1:38" x14ac:dyDescent="0.55000000000000004">
      <c r="A14">
        <v>8</v>
      </c>
      <c r="B14" s="1">
        <v>29068</v>
      </c>
      <c r="C14" s="3">
        <v>23.1</v>
      </c>
      <c r="D14">
        <v>8</v>
      </c>
      <c r="E14">
        <v>1</v>
      </c>
      <c r="F14" s="11">
        <v>24</v>
      </c>
      <c r="G14">
        <v>8</v>
      </c>
      <c r="H14" s="3">
        <v>18.8</v>
      </c>
      <c r="I14">
        <v>5</v>
      </c>
      <c r="J14">
        <v>1</v>
      </c>
      <c r="L14">
        <v>1</v>
      </c>
      <c r="M14" s="3">
        <v>28.2</v>
      </c>
      <c r="N14">
        <v>5</v>
      </c>
      <c r="O14">
        <v>1</v>
      </c>
      <c r="Q14">
        <v>1</v>
      </c>
      <c r="S14" s="3">
        <v>19.8</v>
      </c>
      <c r="T14">
        <v>8</v>
      </c>
      <c r="U14">
        <v>1</v>
      </c>
      <c r="V14" s="11">
        <v>20.6</v>
      </c>
      <c r="W14">
        <v>8</v>
      </c>
      <c r="X14" s="3">
        <v>14.9</v>
      </c>
      <c r="Y14">
        <v>8</v>
      </c>
      <c r="Z14">
        <v>1</v>
      </c>
      <c r="AB14">
        <v>1</v>
      </c>
      <c r="AC14" s="3">
        <v>25</v>
      </c>
      <c r="AD14">
        <v>8</v>
      </c>
      <c r="AE14">
        <v>1</v>
      </c>
      <c r="AG14">
        <v>1</v>
      </c>
    </row>
    <row r="15" spans="1:38" x14ac:dyDescent="0.55000000000000004">
      <c r="A15">
        <v>9</v>
      </c>
      <c r="B15" s="1">
        <v>29099</v>
      </c>
      <c r="C15" s="3">
        <v>19.399999999999999</v>
      </c>
      <c r="D15">
        <v>8</v>
      </c>
      <c r="E15">
        <v>1</v>
      </c>
      <c r="F15" s="11">
        <v>20</v>
      </c>
      <c r="G15">
        <v>8</v>
      </c>
      <c r="H15" s="3">
        <v>15.9</v>
      </c>
      <c r="I15">
        <v>8</v>
      </c>
      <c r="J15">
        <v>1</v>
      </c>
      <c r="L15">
        <v>1</v>
      </c>
      <c r="M15" s="3">
        <v>23.8</v>
      </c>
      <c r="N15">
        <v>8</v>
      </c>
      <c r="O15">
        <v>1</v>
      </c>
      <c r="Q15">
        <v>1</v>
      </c>
      <c r="S15" s="3">
        <v>16.2</v>
      </c>
      <c r="T15">
        <v>8</v>
      </c>
      <c r="U15">
        <v>1</v>
      </c>
      <c r="V15" s="11">
        <v>16.399999999999999</v>
      </c>
      <c r="W15">
        <v>8</v>
      </c>
      <c r="X15" s="3">
        <v>11.4</v>
      </c>
      <c r="Y15">
        <v>8</v>
      </c>
      <c r="Z15">
        <v>1</v>
      </c>
      <c r="AB15">
        <v>1</v>
      </c>
      <c r="AC15" s="3">
        <v>20.7</v>
      </c>
      <c r="AD15">
        <v>8</v>
      </c>
      <c r="AE15">
        <v>1</v>
      </c>
      <c r="AG15">
        <v>1</v>
      </c>
    </row>
    <row r="16" spans="1:38" x14ac:dyDescent="0.55000000000000004">
      <c r="A16">
        <v>10</v>
      </c>
      <c r="B16" s="1">
        <v>29129</v>
      </c>
      <c r="C16" s="3">
        <v>13.8</v>
      </c>
      <c r="D16">
        <v>5</v>
      </c>
      <c r="E16">
        <v>1</v>
      </c>
      <c r="F16" s="11">
        <v>14</v>
      </c>
      <c r="G16">
        <v>8</v>
      </c>
      <c r="H16" s="3">
        <v>9.1</v>
      </c>
      <c r="I16">
        <v>5</v>
      </c>
      <c r="J16">
        <v>1</v>
      </c>
      <c r="L16">
        <v>1</v>
      </c>
      <c r="M16" s="3">
        <v>20.2</v>
      </c>
      <c r="N16">
        <v>5</v>
      </c>
      <c r="O16">
        <v>1</v>
      </c>
      <c r="Q16">
        <v>1</v>
      </c>
      <c r="S16" s="3">
        <v>9.4</v>
      </c>
      <c r="T16">
        <v>8</v>
      </c>
      <c r="U16">
        <v>1</v>
      </c>
      <c r="V16" s="11">
        <v>9.8000000000000007</v>
      </c>
      <c r="W16">
        <v>8</v>
      </c>
      <c r="X16" s="3">
        <v>3.4</v>
      </c>
      <c r="Y16">
        <v>5</v>
      </c>
      <c r="Z16">
        <v>1</v>
      </c>
      <c r="AB16">
        <v>1</v>
      </c>
      <c r="AC16" s="3">
        <v>16.7</v>
      </c>
      <c r="AD16">
        <v>5</v>
      </c>
      <c r="AE16">
        <v>1</v>
      </c>
      <c r="AG16">
        <v>1</v>
      </c>
    </row>
    <row r="17" spans="1:34" x14ac:dyDescent="0.55000000000000004">
      <c r="A17">
        <v>11</v>
      </c>
      <c r="B17" s="1">
        <v>29160</v>
      </c>
      <c r="C17" s="3">
        <v>8.5</v>
      </c>
      <c r="D17">
        <v>8</v>
      </c>
      <c r="E17">
        <v>1</v>
      </c>
      <c r="F17" s="11">
        <v>7.9</v>
      </c>
      <c r="G17">
        <v>8</v>
      </c>
      <c r="H17" s="3">
        <v>4.3</v>
      </c>
      <c r="I17">
        <v>5</v>
      </c>
      <c r="J17">
        <v>1</v>
      </c>
      <c r="L17">
        <v>1</v>
      </c>
      <c r="M17" s="3">
        <v>13.2</v>
      </c>
      <c r="N17">
        <v>5</v>
      </c>
      <c r="O17">
        <v>1</v>
      </c>
      <c r="Q17">
        <v>1</v>
      </c>
      <c r="S17" s="3">
        <v>4.8</v>
      </c>
      <c r="T17">
        <v>8</v>
      </c>
      <c r="U17">
        <v>1</v>
      </c>
      <c r="V17" s="11">
        <v>3.6</v>
      </c>
      <c r="W17">
        <v>8</v>
      </c>
      <c r="X17" s="3">
        <v>-0.9</v>
      </c>
      <c r="Y17">
        <v>5</v>
      </c>
      <c r="Z17">
        <v>1</v>
      </c>
      <c r="AB17">
        <v>1</v>
      </c>
      <c r="AC17" s="3">
        <v>10.9</v>
      </c>
      <c r="AD17">
        <v>5</v>
      </c>
      <c r="AE17">
        <v>1</v>
      </c>
      <c r="AG17">
        <v>1</v>
      </c>
    </row>
    <row r="18" spans="1:34" x14ac:dyDescent="0.55000000000000004">
      <c r="A18">
        <v>12</v>
      </c>
      <c r="B18" s="1">
        <v>29190</v>
      </c>
      <c r="C18" s="3">
        <v>3.6</v>
      </c>
      <c r="D18">
        <v>8</v>
      </c>
      <c r="E18">
        <v>1</v>
      </c>
      <c r="F18" s="11">
        <v>2.4</v>
      </c>
      <c r="G18">
        <v>8</v>
      </c>
      <c r="H18" s="3">
        <v>0</v>
      </c>
      <c r="I18">
        <v>5</v>
      </c>
      <c r="J18">
        <v>1</v>
      </c>
      <c r="L18">
        <v>1</v>
      </c>
      <c r="M18" s="3">
        <v>8.4</v>
      </c>
      <c r="N18">
        <v>5</v>
      </c>
      <c r="O18">
        <v>1</v>
      </c>
      <c r="Q18">
        <v>1</v>
      </c>
      <c r="S18" s="3">
        <v>-0.8</v>
      </c>
      <c r="T18">
        <v>8</v>
      </c>
      <c r="U18">
        <v>1</v>
      </c>
      <c r="V18" s="11">
        <v>-2</v>
      </c>
      <c r="W18">
        <v>8</v>
      </c>
      <c r="X18" s="3">
        <v>-6.3</v>
      </c>
      <c r="Y18">
        <v>5</v>
      </c>
      <c r="Z18">
        <v>1</v>
      </c>
      <c r="AB18">
        <v>1</v>
      </c>
      <c r="AC18" s="3">
        <v>4.8</v>
      </c>
      <c r="AD18">
        <v>5</v>
      </c>
      <c r="AE18">
        <v>1</v>
      </c>
      <c r="AG18">
        <v>1</v>
      </c>
    </row>
    <row r="19" spans="1:34" x14ac:dyDescent="0.55000000000000004">
      <c r="A19">
        <v>13</v>
      </c>
      <c r="B19" s="1">
        <v>29221</v>
      </c>
      <c r="C19" s="3">
        <v>-1</v>
      </c>
      <c r="D19">
        <v>8</v>
      </c>
      <c r="E19">
        <v>1</v>
      </c>
      <c r="F19" s="4">
        <v>-0.2</v>
      </c>
      <c r="G19">
        <v>8</v>
      </c>
      <c r="H19" s="3">
        <v>-4.4000000000000004</v>
      </c>
      <c r="I19">
        <v>5</v>
      </c>
      <c r="J19">
        <v>1</v>
      </c>
      <c r="L19">
        <v>1</v>
      </c>
      <c r="M19" s="3">
        <v>2.7</v>
      </c>
      <c r="N19">
        <v>5</v>
      </c>
      <c r="O19">
        <v>1</v>
      </c>
      <c r="Q19">
        <v>1</v>
      </c>
      <c r="R19">
        <f>SUM(C19:C30)/12</f>
        <v>10.191666666666665</v>
      </c>
      <c r="S19" s="3">
        <v>-4.8</v>
      </c>
      <c r="T19">
        <v>8</v>
      </c>
      <c r="U19">
        <v>1</v>
      </c>
      <c r="V19" s="4">
        <v>-5.0999999999999996</v>
      </c>
      <c r="W19">
        <v>8</v>
      </c>
      <c r="X19" s="3">
        <v>-10.5</v>
      </c>
      <c r="Y19">
        <v>5</v>
      </c>
      <c r="Z19">
        <v>1</v>
      </c>
      <c r="AB19">
        <v>1</v>
      </c>
      <c r="AC19" s="3">
        <v>-0.3</v>
      </c>
      <c r="AD19">
        <v>5</v>
      </c>
      <c r="AE19">
        <v>1</v>
      </c>
      <c r="AG19">
        <v>1</v>
      </c>
      <c r="AH19">
        <f>SUM(S19:S30)/12</f>
        <v>6.5249999999999995</v>
      </c>
    </row>
    <row r="20" spans="1:34" x14ac:dyDescent="0.55000000000000004">
      <c r="A20">
        <v>14</v>
      </c>
      <c r="B20" s="1">
        <v>29252</v>
      </c>
      <c r="C20" s="3">
        <v>-1.8</v>
      </c>
      <c r="D20">
        <v>8</v>
      </c>
      <c r="E20">
        <v>1</v>
      </c>
      <c r="F20" s="4">
        <v>0.3</v>
      </c>
      <c r="G20">
        <v>8</v>
      </c>
      <c r="H20" s="3">
        <v>-5.0999999999999996</v>
      </c>
      <c r="I20">
        <v>8</v>
      </c>
      <c r="J20">
        <v>1</v>
      </c>
      <c r="L20">
        <v>1</v>
      </c>
      <c r="M20" s="3">
        <v>1.6</v>
      </c>
      <c r="N20">
        <v>8</v>
      </c>
      <c r="O20">
        <v>1</v>
      </c>
      <c r="Q20">
        <v>1</v>
      </c>
      <c r="S20" s="3">
        <v>-6.2</v>
      </c>
      <c r="T20">
        <v>8</v>
      </c>
      <c r="U20">
        <v>1</v>
      </c>
      <c r="V20" s="4">
        <v>-4.5999999999999996</v>
      </c>
      <c r="W20">
        <v>8</v>
      </c>
      <c r="X20" s="3">
        <v>-11.8</v>
      </c>
      <c r="Y20">
        <v>8</v>
      </c>
      <c r="Z20">
        <v>1</v>
      </c>
      <c r="AB20">
        <v>1</v>
      </c>
      <c r="AC20" s="3">
        <v>-2.2000000000000002</v>
      </c>
      <c r="AD20">
        <v>8</v>
      </c>
      <c r="AE20">
        <v>1</v>
      </c>
      <c r="AG20">
        <v>1</v>
      </c>
    </row>
    <row r="21" spans="1:34" x14ac:dyDescent="0.55000000000000004">
      <c r="A21">
        <v>15</v>
      </c>
      <c r="B21" s="1">
        <v>29281</v>
      </c>
      <c r="C21" s="3">
        <v>2.6</v>
      </c>
      <c r="D21">
        <v>8</v>
      </c>
      <c r="E21">
        <v>1</v>
      </c>
      <c r="F21" s="4">
        <v>3.8</v>
      </c>
      <c r="G21">
        <v>8</v>
      </c>
      <c r="H21" s="3">
        <v>-1.4</v>
      </c>
      <c r="I21">
        <v>5</v>
      </c>
      <c r="J21">
        <v>1</v>
      </c>
      <c r="L21">
        <v>1</v>
      </c>
      <c r="M21" s="3">
        <v>7.5</v>
      </c>
      <c r="N21">
        <v>5</v>
      </c>
      <c r="O21">
        <v>1</v>
      </c>
      <c r="Q21">
        <v>1</v>
      </c>
      <c r="S21" s="3">
        <v>-1.7</v>
      </c>
      <c r="T21">
        <v>8</v>
      </c>
      <c r="U21">
        <v>1</v>
      </c>
      <c r="V21" s="4">
        <v>-0.8</v>
      </c>
      <c r="W21">
        <v>8</v>
      </c>
      <c r="X21" s="3">
        <v>-7.7</v>
      </c>
      <c r="Y21">
        <v>8</v>
      </c>
      <c r="Z21">
        <v>1</v>
      </c>
      <c r="AB21">
        <v>1</v>
      </c>
      <c r="AC21" s="3">
        <v>3.4</v>
      </c>
      <c r="AD21">
        <v>8</v>
      </c>
      <c r="AE21">
        <v>1</v>
      </c>
      <c r="AG21">
        <v>1</v>
      </c>
    </row>
    <row r="22" spans="1:34" x14ac:dyDescent="0.55000000000000004">
      <c r="A22">
        <v>16</v>
      </c>
      <c r="B22" s="1">
        <v>29312</v>
      </c>
      <c r="C22" s="3">
        <v>8.3000000000000007</v>
      </c>
      <c r="D22">
        <v>8</v>
      </c>
      <c r="E22">
        <v>1</v>
      </c>
      <c r="F22" s="4">
        <v>9.8000000000000007</v>
      </c>
      <c r="G22">
        <v>8</v>
      </c>
      <c r="H22" s="3">
        <v>3.3</v>
      </c>
      <c r="I22">
        <v>8</v>
      </c>
      <c r="J22">
        <v>1</v>
      </c>
      <c r="L22">
        <v>1</v>
      </c>
      <c r="M22" s="3">
        <v>13.3</v>
      </c>
      <c r="N22">
        <v>8</v>
      </c>
      <c r="O22">
        <v>1</v>
      </c>
      <c r="Q22">
        <v>1</v>
      </c>
      <c r="S22" s="3">
        <v>4.4000000000000004</v>
      </c>
      <c r="T22">
        <v>8</v>
      </c>
      <c r="U22">
        <v>1</v>
      </c>
      <c r="V22" s="4">
        <v>5.2</v>
      </c>
      <c r="W22">
        <v>8</v>
      </c>
      <c r="X22" s="3">
        <v>-2.1</v>
      </c>
      <c r="Y22">
        <v>8</v>
      </c>
      <c r="Z22">
        <v>1</v>
      </c>
      <c r="AB22">
        <v>1</v>
      </c>
      <c r="AC22" s="3">
        <v>10</v>
      </c>
      <c r="AD22">
        <v>8</v>
      </c>
      <c r="AE22">
        <v>1</v>
      </c>
      <c r="AG22">
        <v>1</v>
      </c>
    </row>
    <row r="23" spans="1:34" x14ac:dyDescent="0.55000000000000004">
      <c r="A23">
        <v>17</v>
      </c>
      <c r="B23" s="1">
        <v>29342</v>
      </c>
      <c r="C23" s="3">
        <v>14.4</v>
      </c>
      <c r="D23">
        <v>5</v>
      </c>
      <c r="E23">
        <v>1</v>
      </c>
      <c r="F23" s="4">
        <v>15.3</v>
      </c>
      <c r="G23">
        <v>8</v>
      </c>
      <c r="H23" s="3">
        <v>8.6</v>
      </c>
      <c r="I23">
        <v>5</v>
      </c>
      <c r="J23">
        <v>1</v>
      </c>
      <c r="L23">
        <v>1</v>
      </c>
      <c r="M23" s="3">
        <v>20.3</v>
      </c>
      <c r="N23">
        <v>5</v>
      </c>
      <c r="O23">
        <v>1</v>
      </c>
      <c r="Q23">
        <v>1</v>
      </c>
      <c r="S23" s="3">
        <v>10.9</v>
      </c>
      <c r="T23">
        <v>5</v>
      </c>
      <c r="U23">
        <v>1</v>
      </c>
      <c r="V23" s="4">
        <v>11.3</v>
      </c>
      <c r="W23">
        <v>8</v>
      </c>
      <c r="X23" s="3">
        <v>2.7</v>
      </c>
      <c r="Y23">
        <v>5</v>
      </c>
      <c r="Z23">
        <v>1</v>
      </c>
      <c r="AB23">
        <v>1</v>
      </c>
      <c r="AC23" s="3">
        <v>17.3</v>
      </c>
      <c r="AD23">
        <v>5</v>
      </c>
      <c r="AE23">
        <v>1</v>
      </c>
      <c r="AG23">
        <v>1</v>
      </c>
    </row>
    <row r="24" spans="1:34" x14ac:dyDescent="0.55000000000000004">
      <c r="A24">
        <v>18</v>
      </c>
      <c r="B24" s="1">
        <v>29373</v>
      </c>
      <c r="C24" s="3">
        <v>19.2</v>
      </c>
      <c r="D24">
        <v>8</v>
      </c>
      <c r="E24">
        <v>1</v>
      </c>
      <c r="F24" s="4">
        <v>19.3</v>
      </c>
      <c r="G24">
        <v>8</v>
      </c>
      <c r="H24" s="3">
        <v>14.7</v>
      </c>
      <c r="I24">
        <v>8</v>
      </c>
      <c r="J24">
        <v>1</v>
      </c>
      <c r="L24">
        <v>1</v>
      </c>
      <c r="M24" s="3">
        <v>24.3</v>
      </c>
      <c r="N24">
        <v>8</v>
      </c>
      <c r="O24">
        <v>1</v>
      </c>
      <c r="Q24">
        <v>1</v>
      </c>
      <c r="S24" s="3">
        <v>15.9</v>
      </c>
      <c r="T24">
        <v>8</v>
      </c>
      <c r="U24">
        <v>1</v>
      </c>
      <c r="V24" s="4">
        <v>15.8</v>
      </c>
      <c r="W24">
        <v>8</v>
      </c>
      <c r="X24" s="3">
        <v>10</v>
      </c>
      <c r="Y24">
        <v>8</v>
      </c>
      <c r="Z24">
        <v>1</v>
      </c>
      <c r="AB24">
        <v>1</v>
      </c>
      <c r="AC24" s="3">
        <v>21.1</v>
      </c>
      <c r="AD24">
        <v>8</v>
      </c>
      <c r="AE24">
        <v>1</v>
      </c>
      <c r="AG24">
        <v>1</v>
      </c>
    </row>
    <row r="25" spans="1:34" x14ac:dyDescent="0.55000000000000004">
      <c r="A25">
        <v>19</v>
      </c>
      <c r="B25" s="1">
        <v>29403</v>
      </c>
      <c r="C25" s="3">
        <v>20.399999999999999</v>
      </c>
      <c r="D25">
        <v>8</v>
      </c>
      <c r="E25">
        <v>1</v>
      </c>
      <c r="F25" s="4">
        <v>22.9</v>
      </c>
      <c r="G25">
        <v>8</v>
      </c>
      <c r="H25" s="3">
        <v>17.2</v>
      </c>
      <c r="I25">
        <v>5</v>
      </c>
      <c r="J25">
        <v>1</v>
      </c>
      <c r="L25">
        <v>1</v>
      </c>
      <c r="M25" s="3">
        <v>24.4</v>
      </c>
      <c r="N25">
        <v>5</v>
      </c>
      <c r="O25">
        <v>1</v>
      </c>
      <c r="Q25">
        <v>1</v>
      </c>
      <c r="S25" s="3">
        <v>17.7</v>
      </c>
      <c r="T25">
        <v>8</v>
      </c>
      <c r="U25">
        <v>1</v>
      </c>
      <c r="V25" s="4">
        <v>19.899999999999999</v>
      </c>
      <c r="W25">
        <v>8</v>
      </c>
      <c r="X25" s="3">
        <v>13.3</v>
      </c>
      <c r="Y25">
        <v>5</v>
      </c>
      <c r="Z25">
        <v>1</v>
      </c>
      <c r="AB25">
        <v>1</v>
      </c>
      <c r="AC25" s="3">
        <v>21.9</v>
      </c>
      <c r="AD25">
        <v>5</v>
      </c>
      <c r="AE25">
        <v>1</v>
      </c>
      <c r="AG25">
        <v>1</v>
      </c>
    </row>
    <row r="26" spans="1:34" x14ac:dyDescent="0.55000000000000004">
      <c r="A26">
        <v>20</v>
      </c>
      <c r="B26" s="1">
        <v>29434</v>
      </c>
      <c r="C26" s="3">
        <v>21.4</v>
      </c>
      <c r="D26">
        <v>5</v>
      </c>
      <c r="E26">
        <v>1</v>
      </c>
      <c r="F26" s="4">
        <v>24</v>
      </c>
      <c r="G26">
        <v>8</v>
      </c>
      <c r="H26" s="3">
        <v>18.5</v>
      </c>
      <c r="I26">
        <v>5</v>
      </c>
      <c r="J26">
        <v>1</v>
      </c>
      <c r="L26">
        <v>1</v>
      </c>
      <c r="M26" s="3">
        <v>25.5</v>
      </c>
      <c r="N26">
        <v>5</v>
      </c>
      <c r="O26">
        <v>1</v>
      </c>
      <c r="Q26">
        <v>1</v>
      </c>
      <c r="S26" s="3">
        <v>18.8</v>
      </c>
      <c r="T26">
        <v>5</v>
      </c>
      <c r="U26">
        <v>1</v>
      </c>
      <c r="V26" s="4">
        <v>20.6</v>
      </c>
      <c r="W26">
        <v>8</v>
      </c>
      <c r="X26" s="3">
        <v>15.2</v>
      </c>
      <c r="Y26">
        <v>5</v>
      </c>
      <c r="Z26">
        <v>1</v>
      </c>
      <c r="AB26">
        <v>1</v>
      </c>
      <c r="AC26" s="3">
        <v>22.8</v>
      </c>
      <c r="AD26">
        <v>5</v>
      </c>
      <c r="AE26">
        <v>1</v>
      </c>
      <c r="AG26">
        <v>1</v>
      </c>
    </row>
    <row r="27" spans="1:34" x14ac:dyDescent="0.55000000000000004">
      <c r="A27">
        <v>21</v>
      </c>
      <c r="B27" s="1">
        <v>29465</v>
      </c>
      <c r="C27" s="3">
        <v>18.100000000000001</v>
      </c>
      <c r="D27">
        <v>8</v>
      </c>
      <c r="E27">
        <v>1</v>
      </c>
      <c r="F27" s="4">
        <v>20</v>
      </c>
      <c r="G27">
        <v>8</v>
      </c>
      <c r="H27" s="3">
        <v>13.8</v>
      </c>
      <c r="I27">
        <v>5</v>
      </c>
      <c r="J27">
        <v>1</v>
      </c>
      <c r="L27">
        <v>1</v>
      </c>
      <c r="M27" s="3">
        <v>23</v>
      </c>
      <c r="N27">
        <v>5</v>
      </c>
      <c r="O27">
        <v>1</v>
      </c>
      <c r="Q27">
        <v>1</v>
      </c>
      <c r="S27" s="3">
        <v>14.7</v>
      </c>
      <c r="T27">
        <v>8</v>
      </c>
      <c r="U27">
        <v>1</v>
      </c>
      <c r="V27" s="4">
        <v>16.399999999999999</v>
      </c>
      <c r="W27">
        <v>8</v>
      </c>
      <c r="X27" s="3">
        <v>9.6999999999999993</v>
      </c>
      <c r="Y27">
        <v>5</v>
      </c>
      <c r="Z27">
        <v>1</v>
      </c>
      <c r="AB27">
        <v>1</v>
      </c>
      <c r="AC27" s="3">
        <v>19.600000000000001</v>
      </c>
      <c r="AD27">
        <v>5</v>
      </c>
      <c r="AE27">
        <v>1</v>
      </c>
      <c r="AG27">
        <v>1</v>
      </c>
    </row>
    <row r="28" spans="1:34" x14ac:dyDescent="0.55000000000000004">
      <c r="A28">
        <v>22</v>
      </c>
      <c r="B28" s="1">
        <v>29495</v>
      </c>
      <c r="C28" s="3">
        <v>12.6</v>
      </c>
      <c r="D28">
        <v>8</v>
      </c>
      <c r="E28">
        <v>1</v>
      </c>
      <c r="F28" s="4">
        <v>14</v>
      </c>
      <c r="G28">
        <v>8</v>
      </c>
      <c r="H28" s="3">
        <v>9.1</v>
      </c>
      <c r="I28">
        <v>8</v>
      </c>
      <c r="J28">
        <v>1</v>
      </c>
      <c r="L28">
        <v>1</v>
      </c>
      <c r="M28" s="3">
        <v>17.100000000000001</v>
      </c>
      <c r="N28">
        <v>8</v>
      </c>
      <c r="O28">
        <v>1</v>
      </c>
      <c r="Q28">
        <v>1</v>
      </c>
      <c r="S28" s="3">
        <v>9.1</v>
      </c>
      <c r="T28">
        <v>8</v>
      </c>
      <c r="U28">
        <v>1</v>
      </c>
      <c r="V28" s="4">
        <v>9.8000000000000007</v>
      </c>
      <c r="W28">
        <v>8</v>
      </c>
      <c r="X28" s="3">
        <v>4.8</v>
      </c>
      <c r="Y28">
        <v>8</v>
      </c>
      <c r="Z28">
        <v>1</v>
      </c>
      <c r="AB28">
        <v>1</v>
      </c>
      <c r="AC28" s="3">
        <v>13.9</v>
      </c>
      <c r="AD28">
        <v>8</v>
      </c>
      <c r="AE28">
        <v>1</v>
      </c>
      <c r="AG28">
        <v>1</v>
      </c>
    </row>
    <row r="29" spans="1:34" x14ac:dyDescent="0.55000000000000004">
      <c r="A29">
        <v>23</v>
      </c>
      <c r="B29" s="1">
        <v>29526</v>
      </c>
      <c r="C29" s="3">
        <v>7.6</v>
      </c>
      <c r="D29">
        <v>8</v>
      </c>
      <c r="E29">
        <v>1</v>
      </c>
      <c r="F29" s="4">
        <v>7.9</v>
      </c>
      <c r="G29">
        <v>8</v>
      </c>
      <c r="H29" s="3">
        <v>3.1</v>
      </c>
      <c r="I29">
        <v>5</v>
      </c>
      <c r="J29">
        <v>1</v>
      </c>
      <c r="L29">
        <v>1</v>
      </c>
      <c r="M29" s="3">
        <v>13.4</v>
      </c>
      <c r="N29">
        <v>5</v>
      </c>
      <c r="O29">
        <v>1</v>
      </c>
      <c r="Q29">
        <v>1</v>
      </c>
      <c r="S29" s="3">
        <v>3.3</v>
      </c>
      <c r="T29">
        <v>8</v>
      </c>
      <c r="U29">
        <v>1</v>
      </c>
      <c r="V29" s="4">
        <v>3.6</v>
      </c>
      <c r="W29">
        <v>8</v>
      </c>
      <c r="X29" s="3">
        <v>-2.8</v>
      </c>
      <c r="Y29">
        <v>8</v>
      </c>
      <c r="Z29">
        <v>1</v>
      </c>
      <c r="AB29">
        <v>1</v>
      </c>
      <c r="AC29" s="3">
        <v>10.4</v>
      </c>
      <c r="AD29">
        <v>8</v>
      </c>
      <c r="AE29">
        <v>1</v>
      </c>
      <c r="AG29">
        <v>1</v>
      </c>
    </row>
    <row r="30" spans="1:34" x14ac:dyDescent="0.55000000000000004">
      <c r="A30">
        <v>24</v>
      </c>
      <c r="B30" s="1">
        <v>29556</v>
      </c>
      <c r="C30" s="3">
        <v>0.5</v>
      </c>
      <c r="D30">
        <v>4</v>
      </c>
      <c r="E30">
        <v>1</v>
      </c>
      <c r="F30" s="4">
        <v>2.4</v>
      </c>
      <c r="G30">
        <v>8</v>
      </c>
      <c r="H30" s="3">
        <v>-2.4</v>
      </c>
      <c r="I30">
        <v>4</v>
      </c>
      <c r="J30">
        <v>1</v>
      </c>
      <c r="L30">
        <v>1</v>
      </c>
      <c r="M30" s="3">
        <v>3.9</v>
      </c>
      <c r="N30">
        <v>4</v>
      </c>
      <c r="O30">
        <v>1</v>
      </c>
      <c r="Q30">
        <v>1</v>
      </c>
      <c r="S30" s="3">
        <v>-3.8</v>
      </c>
      <c r="T30">
        <v>5</v>
      </c>
      <c r="U30">
        <v>1</v>
      </c>
      <c r="V30" s="4">
        <v>-2</v>
      </c>
      <c r="W30">
        <v>8</v>
      </c>
      <c r="X30" s="3">
        <v>-9.1</v>
      </c>
      <c r="Y30">
        <v>5</v>
      </c>
      <c r="Z30">
        <v>1</v>
      </c>
      <c r="AB30">
        <v>1</v>
      </c>
      <c r="AC30" s="3">
        <v>0.3</v>
      </c>
      <c r="AD30">
        <v>5</v>
      </c>
      <c r="AE30">
        <v>1</v>
      </c>
      <c r="AG30">
        <v>1</v>
      </c>
    </row>
    <row r="31" spans="1:34" x14ac:dyDescent="0.55000000000000004">
      <c r="A31">
        <v>25</v>
      </c>
      <c r="B31" s="1">
        <v>29587</v>
      </c>
      <c r="C31" s="3">
        <v>-2.8</v>
      </c>
      <c r="D31">
        <v>8</v>
      </c>
      <c r="E31">
        <v>1</v>
      </c>
      <c r="F31" s="4">
        <v>-0.2</v>
      </c>
      <c r="G31">
        <v>8</v>
      </c>
      <c r="H31" s="3">
        <v>-6.2</v>
      </c>
      <c r="I31">
        <v>5</v>
      </c>
      <c r="J31">
        <v>1</v>
      </c>
      <c r="L31">
        <v>1</v>
      </c>
      <c r="M31" s="3">
        <v>-0.3</v>
      </c>
      <c r="N31">
        <v>5</v>
      </c>
      <c r="O31">
        <v>1</v>
      </c>
      <c r="Q31">
        <v>1</v>
      </c>
      <c r="R31">
        <f>SUM(C31:C42)/12</f>
        <v>10.041666666666666</v>
      </c>
      <c r="S31" s="3">
        <v>-8</v>
      </c>
      <c r="T31">
        <v>8</v>
      </c>
      <c r="U31">
        <v>1</v>
      </c>
      <c r="V31" s="4">
        <v>-5.0999999999999996</v>
      </c>
      <c r="W31">
        <v>8</v>
      </c>
      <c r="X31" s="3">
        <v>-14.2</v>
      </c>
      <c r="Y31">
        <v>5</v>
      </c>
      <c r="Z31">
        <v>1</v>
      </c>
      <c r="AB31">
        <v>1</v>
      </c>
      <c r="AC31" s="3">
        <v>-3.6</v>
      </c>
      <c r="AD31">
        <v>5</v>
      </c>
      <c r="AE31">
        <v>1</v>
      </c>
      <c r="AG31">
        <v>1</v>
      </c>
      <c r="AH31">
        <f>SUM(S31:S42)/12</f>
        <v>5.6916666666666655</v>
      </c>
    </row>
    <row r="32" spans="1:34" x14ac:dyDescent="0.55000000000000004">
      <c r="A32">
        <v>26</v>
      </c>
      <c r="B32" s="1">
        <v>29618</v>
      </c>
      <c r="C32" s="3">
        <v>-2.1</v>
      </c>
      <c r="D32">
        <v>8</v>
      </c>
      <c r="E32">
        <v>1</v>
      </c>
      <c r="F32" s="4">
        <v>0.3</v>
      </c>
      <c r="G32">
        <v>8</v>
      </c>
      <c r="H32" s="3">
        <v>-6.2</v>
      </c>
      <c r="I32">
        <v>5</v>
      </c>
      <c r="J32">
        <v>1</v>
      </c>
      <c r="L32">
        <v>1</v>
      </c>
      <c r="M32" s="3">
        <v>1.4</v>
      </c>
      <c r="N32">
        <v>5</v>
      </c>
      <c r="O32">
        <v>1</v>
      </c>
      <c r="Q32">
        <v>1</v>
      </c>
      <c r="S32" s="3">
        <v>-7</v>
      </c>
      <c r="T32">
        <v>8</v>
      </c>
      <c r="U32">
        <v>1</v>
      </c>
      <c r="V32" s="4">
        <v>-4.5999999999999996</v>
      </c>
      <c r="W32">
        <v>8</v>
      </c>
      <c r="X32" s="3">
        <v>-15.4</v>
      </c>
      <c r="Y32">
        <v>5</v>
      </c>
      <c r="Z32">
        <v>1</v>
      </c>
      <c r="AB32">
        <v>1</v>
      </c>
      <c r="AC32" s="3">
        <v>-1.5</v>
      </c>
      <c r="AD32">
        <v>5</v>
      </c>
      <c r="AE32">
        <v>1</v>
      </c>
      <c r="AG32">
        <v>1</v>
      </c>
    </row>
    <row r="33" spans="1:34" x14ac:dyDescent="0.55000000000000004">
      <c r="A33">
        <v>27</v>
      </c>
      <c r="B33" s="1">
        <v>29646</v>
      </c>
      <c r="C33" s="3">
        <v>2</v>
      </c>
      <c r="D33">
        <v>8</v>
      </c>
      <c r="E33">
        <v>1</v>
      </c>
      <c r="F33" s="4">
        <v>3.8</v>
      </c>
      <c r="G33">
        <v>8</v>
      </c>
      <c r="H33" s="3">
        <v>-1.8</v>
      </c>
      <c r="I33">
        <v>5</v>
      </c>
      <c r="J33">
        <v>1</v>
      </c>
      <c r="L33">
        <v>1</v>
      </c>
      <c r="M33" s="3">
        <v>6.5</v>
      </c>
      <c r="N33">
        <v>5</v>
      </c>
      <c r="O33">
        <v>1</v>
      </c>
      <c r="Q33">
        <v>1</v>
      </c>
      <c r="S33" s="3">
        <v>-1.7</v>
      </c>
      <c r="T33">
        <v>8</v>
      </c>
      <c r="U33">
        <v>1</v>
      </c>
      <c r="V33" s="4">
        <v>-0.8</v>
      </c>
      <c r="W33">
        <v>8</v>
      </c>
      <c r="X33" s="3">
        <v>-8.6999999999999993</v>
      </c>
      <c r="Y33">
        <v>8</v>
      </c>
      <c r="Z33">
        <v>1</v>
      </c>
      <c r="AB33">
        <v>1</v>
      </c>
      <c r="AC33" s="3">
        <v>4</v>
      </c>
      <c r="AD33">
        <v>8</v>
      </c>
      <c r="AE33">
        <v>1</v>
      </c>
      <c r="AG33">
        <v>1</v>
      </c>
    </row>
    <row r="34" spans="1:34" x14ac:dyDescent="0.55000000000000004">
      <c r="A34">
        <v>28</v>
      </c>
      <c r="B34" s="1">
        <v>29677</v>
      </c>
      <c r="C34" s="3">
        <v>7.8</v>
      </c>
      <c r="D34">
        <v>8</v>
      </c>
      <c r="E34">
        <v>1</v>
      </c>
      <c r="F34" s="4">
        <v>9.8000000000000007</v>
      </c>
      <c r="G34">
        <v>8</v>
      </c>
      <c r="H34" s="3">
        <v>2.8</v>
      </c>
      <c r="I34">
        <v>5</v>
      </c>
      <c r="J34">
        <v>1</v>
      </c>
      <c r="L34">
        <v>1</v>
      </c>
      <c r="M34" s="3">
        <v>13</v>
      </c>
      <c r="N34">
        <v>5</v>
      </c>
      <c r="O34">
        <v>1</v>
      </c>
      <c r="Q34">
        <v>1</v>
      </c>
      <c r="S34" s="3">
        <v>3.8</v>
      </c>
      <c r="T34">
        <v>8</v>
      </c>
      <c r="U34">
        <v>1</v>
      </c>
      <c r="V34" s="4">
        <v>5.2</v>
      </c>
      <c r="W34">
        <v>8</v>
      </c>
      <c r="X34" s="3">
        <v>-2.4</v>
      </c>
      <c r="Y34">
        <v>8</v>
      </c>
      <c r="Z34">
        <v>1</v>
      </c>
      <c r="AB34">
        <v>1</v>
      </c>
      <c r="AC34" s="3">
        <v>10</v>
      </c>
      <c r="AD34">
        <v>8</v>
      </c>
      <c r="AE34">
        <v>1</v>
      </c>
      <c r="AG34">
        <v>1</v>
      </c>
    </row>
    <row r="35" spans="1:34" x14ac:dyDescent="0.55000000000000004">
      <c r="A35">
        <v>29</v>
      </c>
      <c r="B35" s="1">
        <v>29707</v>
      </c>
      <c r="C35" s="3">
        <v>13.5</v>
      </c>
      <c r="D35">
        <v>8</v>
      </c>
      <c r="E35">
        <v>1</v>
      </c>
      <c r="F35" s="4">
        <v>15.3</v>
      </c>
      <c r="G35">
        <v>8</v>
      </c>
      <c r="H35" s="3">
        <v>7.6</v>
      </c>
      <c r="I35">
        <v>8</v>
      </c>
      <c r="J35">
        <v>1</v>
      </c>
      <c r="L35">
        <v>1</v>
      </c>
      <c r="M35" s="3">
        <v>19.3</v>
      </c>
      <c r="N35">
        <v>8</v>
      </c>
      <c r="O35">
        <v>1</v>
      </c>
      <c r="Q35">
        <v>1</v>
      </c>
      <c r="S35" s="3">
        <v>9.1999999999999993</v>
      </c>
      <c r="T35">
        <v>8</v>
      </c>
      <c r="U35">
        <v>1</v>
      </c>
      <c r="V35" s="4">
        <v>11.3</v>
      </c>
      <c r="W35">
        <v>8</v>
      </c>
      <c r="X35" s="3">
        <v>1.1000000000000001</v>
      </c>
      <c r="Y35">
        <v>5</v>
      </c>
      <c r="Z35">
        <v>1</v>
      </c>
      <c r="AB35">
        <v>1</v>
      </c>
      <c r="AC35" s="3">
        <v>16.100000000000001</v>
      </c>
      <c r="AD35">
        <v>5</v>
      </c>
      <c r="AE35">
        <v>1</v>
      </c>
      <c r="AG35">
        <v>1</v>
      </c>
    </row>
    <row r="36" spans="1:34" x14ac:dyDescent="0.55000000000000004">
      <c r="A36">
        <v>30</v>
      </c>
      <c r="B36" s="1">
        <v>29738</v>
      </c>
      <c r="C36" s="3">
        <v>18.7</v>
      </c>
      <c r="D36">
        <v>8</v>
      </c>
      <c r="E36">
        <v>1</v>
      </c>
      <c r="F36" s="4">
        <v>19.3</v>
      </c>
      <c r="G36">
        <v>8</v>
      </c>
      <c r="H36" s="3">
        <v>14.5</v>
      </c>
      <c r="I36">
        <v>8</v>
      </c>
      <c r="J36">
        <v>1</v>
      </c>
      <c r="L36">
        <v>1</v>
      </c>
      <c r="M36" s="3">
        <v>23.5</v>
      </c>
      <c r="N36">
        <v>8</v>
      </c>
      <c r="O36">
        <v>1</v>
      </c>
      <c r="Q36">
        <v>1</v>
      </c>
      <c r="S36" s="3">
        <v>15</v>
      </c>
      <c r="T36">
        <v>8</v>
      </c>
      <c r="U36">
        <v>1</v>
      </c>
      <c r="V36" s="4">
        <v>15.8</v>
      </c>
      <c r="W36">
        <v>8</v>
      </c>
      <c r="X36" s="3">
        <v>10.199999999999999</v>
      </c>
      <c r="Y36">
        <v>5</v>
      </c>
      <c r="Z36">
        <v>1</v>
      </c>
      <c r="AB36">
        <v>1</v>
      </c>
      <c r="AC36" s="3">
        <v>19.8</v>
      </c>
      <c r="AD36">
        <v>5</v>
      </c>
      <c r="AE36">
        <v>1</v>
      </c>
      <c r="AG36">
        <v>1</v>
      </c>
    </row>
    <row r="37" spans="1:34" x14ac:dyDescent="0.55000000000000004">
      <c r="A37">
        <v>31</v>
      </c>
      <c r="B37" s="1">
        <v>29768</v>
      </c>
      <c r="C37" s="3">
        <v>23.4</v>
      </c>
      <c r="D37">
        <v>8</v>
      </c>
      <c r="E37">
        <v>1</v>
      </c>
      <c r="F37" s="4">
        <v>22.9</v>
      </c>
      <c r="G37">
        <v>8</v>
      </c>
      <c r="H37" s="3">
        <v>19.3</v>
      </c>
      <c r="I37">
        <v>5</v>
      </c>
      <c r="J37">
        <v>1</v>
      </c>
      <c r="L37">
        <v>1</v>
      </c>
      <c r="M37" s="3">
        <v>28.5</v>
      </c>
      <c r="N37">
        <v>5</v>
      </c>
      <c r="O37">
        <v>1</v>
      </c>
      <c r="Q37">
        <v>1</v>
      </c>
      <c r="S37" s="3">
        <v>19.7</v>
      </c>
      <c r="T37">
        <v>8</v>
      </c>
      <c r="U37">
        <v>1</v>
      </c>
      <c r="V37" s="4">
        <v>19.899999999999999</v>
      </c>
      <c r="W37">
        <v>8</v>
      </c>
      <c r="X37" s="3">
        <v>15.4</v>
      </c>
      <c r="Y37">
        <v>5</v>
      </c>
      <c r="Z37">
        <v>1</v>
      </c>
      <c r="AB37">
        <v>1</v>
      </c>
      <c r="AC37" s="3">
        <v>24.6</v>
      </c>
      <c r="AD37">
        <v>5</v>
      </c>
      <c r="AE37">
        <v>1</v>
      </c>
      <c r="AG37">
        <v>1</v>
      </c>
    </row>
    <row r="38" spans="1:34" x14ac:dyDescent="0.55000000000000004">
      <c r="A38">
        <v>32</v>
      </c>
      <c r="B38" s="1">
        <v>29799</v>
      </c>
      <c r="C38" s="3">
        <v>22.8</v>
      </c>
      <c r="D38">
        <v>8</v>
      </c>
      <c r="E38">
        <v>1</v>
      </c>
      <c r="F38" s="4">
        <v>24</v>
      </c>
      <c r="G38">
        <v>8</v>
      </c>
      <c r="H38" s="3">
        <v>18.899999999999999</v>
      </c>
      <c r="I38">
        <v>8</v>
      </c>
      <c r="J38">
        <v>1</v>
      </c>
      <c r="L38">
        <v>1</v>
      </c>
      <c r="M38" s="3">
        <v>27.6</v>
      </c>
      <c r="N38">
        <v>8</v>
      </c>
      <c r="O38">
        <v>1</v>
      </c>
      <c r="Q38">
        <v>1</v>
      </c>
      <c r="S38" s="3">
        <v>18.8</v>
      </c>
      <c r="T38">
        <v>8</v>
      </c>
      <c r="U38">
        <v>1</v>
      </c>
      <c r="V38" s="4">
        <v>20.6</v>
      </c>
      <c r="W38">
        <v>8</v>
      </c>
      <c r="X38" s="3">
        <v>14</v>
      </c>
      <c r="Y38">
        <v>8</v>
      </c>
      <c r="Z38">
        <v>1</v>
      </c>
      <c r="AB38">
        <v>1</v>
      </c>
      <c r="AC38" s="3">
        <v>23.7</v>
      </c>
      <c r="AD38">
        <v>8</v>
      </c>
      <c r="AE38">
        <v>1</v>
      </c>
      <c r="AG38">
        <v>1</v>
      </c>
    </row>
    <row r="39" spans="1:34" x14ac:dyDescent="0.55000000000000004">
      <c r="A39">
        <v>33</v>
      </c>
      <c r="B39" s="1">
        <v>29830</v>
      </c>
      <c r="C39" s="3">
        <v>18.2</v>
      </c>
      <c r="D39">
        <v>8</v>
      </c>
      <c r="E39">
        <v>1</v>
      </c>
      <c r="F39" s="4">
        <v>20</v>
      </c>
      <c r="G39">
        <v>8</v>
      </c>
      <c r="H39" s="3">
        <v>14.4</v>
      </c>
      <c r="I39">
        <v>8</v>
      </c>
      <c r="J39">
        <v>1</v>
      </c>
      <c r="L39">
        <v>1</v>
      </c>
      <c r="M39" s="3">
        <v>23</v>
      </c>
      <c r="N39">
        <v>8</v>
      </c>
      <c r="O39">
        <v>1</v>
      </c>
      <c r="Q39">
        <v>1</v>
      </c>
      <c r="S39" s="3">
        <v>13.9</v>
      </c>
      <c r="T39">
        <v>8</v>
      </c>
      <c r="U39">
        <v>1</v>
      </c>
      <c r="V39" s="4">
        <v>16.399999999999999</v>
      </c>
      <c r="W39">
        <v>8</v>
      </c>
      <c r="X39" s="3">
        <v>8.8000000000000007</v>
      </c>
      <c r="Y39">
        <v>8</v>
      </c>
      <c r="Z39">
        <v>1</v>
      </c>
      <c r="AB39">
        <v>1</v>
      </c>
      <c r="AC39" s="3">
        <v>19</v>
      </c>
      <c r="AD39">
        <v>8</v>
      </c>
      <c r="AE39">
        <v>1</v>
      </c>
      <c r="AG39">
        <v>1</v>
      </c>
    </row>
    <row r="40" spans="1:34" x14ac:dyDescent="0.55000000000000004">
      <c r="A40">
        <v>34</v>
      </c>
      <c r="B40" s="1">
        <v>29860</v>
      </c>
      <c r="C40" s="3">
        <v>11.9</v>
      </c>
      <c r="D40">
        <v>8</v>
      </c>
      <c r="E40">
        <v>1</v>
      </c>
      <c r="F40" s="4">
        <v>14</v>
      </c>
      <c r="G40">
        <v>8</v>
      </c>
      <c r="H40" s="3">
        <v>7.5</v>
      </c>
      <c r="I40">
        <v>8</v>
      </c>
      <c r="J40">
        <v>1</v>
      </c>
      <c r="L40">
        <v>1</v>
      </c>
      <c r="M40" s="3">
        <v>17.5</v>
      </c>
      <c r="N40">
        <v>8</v>
      </c>
      <c r="O40">
        <v>1</v>
      </c>
      <c r="Q40">
        <v>1</v>
      </c>
      <c r="S40" s="3">
        <v>7.5</v>
      </c>
      <c r="T40">
        <v>8</v>
      </c>
      <c r="U40">
        <v>1</v>
      </c>
      <c r="V40" s="4">
        <v>9.8000000000000007</v>
      </c>
      <c r="W40">
        <v>8</v>
      </c>
      <c r="X40" s="3">
        <v>1.4</v>
      </c>
      <c r="Y40">
        <v>8</v>
      </c>
      <c r="Z40">
        <v>1</v>
      </c>
      <c r="AB40">
        <v>1</v>
      </c>
      <c r="AC40" s="3">
        <v>13.7</v>
      </c>
      <c r="AD40">
        <v>8</v>
      </c>
      <c r="AE40">
        <v>1</v>
      </c>
      <c r="AG40">
        <v>1</v>
      </c>
    </row>
    <row r="41" spans="1:34" x14ac:dyDescent="0.55000000000000004">
      <c r="A41">
        <v>35</v>
      </c>
      <c r="B41" s="1">
        <v>29891</v>
      </c>
      <c r="C41" s="3">
        <v>5.5</v>
      </c>
      <c r="D41">
        <v>8</v>
      </c>
      <c r="E41">
        <v>1</v>
      </c>
      <c r="F41" s="4">
        <v>7.9</v>
      </c>
      <c r="G41">
        <v>8</v>
      </c>
      <c r="H41" s="3">
        <v>1.7</v>
      </c>
      <c r="I41">
        <v>8</v>
      </c>
      <c r="J41">
        <v>1</v>
      </c>
      <c r="L41">
        <v>1</v>
      </c>
      <c r="M41" s="3">
        <v>9.8000000000000007</v>
      </c>
      <c r="N41">
        <v>8</v>
      </c>
      <c r="O41">
        <v>1</v>
      </c>
      <c r="Q41">
        <v>1</v>
      </c>
      <c r="S41" s="3">
        <v>1.1000000000000001</v>
      </c>
      <c r="T41">
        <v>8</v>
      </c>
      <c r="U41">
        <v>1</v>
      </c>
      <c r="V41" s="4">
        <v>3.6</v>
      </c>
      <c r="W41">
        <v>8</v>
      </c>
      <c r="X41" s="3">
        <v>-4.2</v>
      </c>
      <c r="Y41">
        <v>8</v>
      </c>
      <c r="Z41">
        <v>1</v>
      </c>
      <c r="AB41">
        <v>1</v>
      </c>
      <c r="AC41" s="3">
        <v>6.1</v>
      </c>
      <c r="AD41">
        <v>8</v>
      </c>
      <c r="AE41">
        <v>1</v>
      </c>
      <c r="AG41">
        <v>1</v>
      </c>
    </row>
    <row r="42" spans="1:34" x14ac:dyDescent="0.55000000000000004">
      <c r="A42">
        <v>36</v>
      </c>
      <c r="B42" s="1">
        <v>29921</v>
      </c>
      <c r="C42" s="3">
        <v>1.6</v>
      </c>
      <c r="D42">
        <v>8</v>
      </c>
      <c r="E42">
        <v>1</v>
      </c>
      <c r="F42" s="4">
        <v>2.4</v>
      </c>
      <c r="G42">
        <v>8</v>
      </c>
      <c r="H42" s="3">
        <v>-1.9</v>
      </c>
      <c r="I42">
        <v>5</v>
      </c>
      <c r="J42">
        <v>1</v>
      </c>
      <c r="L42">
        <v>1</v>
      </c>
      <c r="M42" s="3">
        <v>6.2</v>
      </c>
      <c r="N42">
        <v>5</v>
      </c>
      <c r="O42">
        <v>1</v>
      </c>
      <c r="Q42">
        <v>1</v>
      </c>
      <c r="S42" s="3">
        <v>-4</v>
      </c>
      <c r="T42">
        <v>8</v>
      </c>
      <c r="U42">
        <v>1</v>
      </c>
      <c r="V42" s="4">
        <v>-2</v>
      </c>
      <c r="W42">
        <v>8</v>
      </c>
      <c r="X42" s="3">
        <v>-10</v>
      </c>
      <c r="Y42">
        <v>5</v>
      </c>
      <c r="Z42">
        <v>1</v>
      </c>
      <c r="AB42">
        <v>1</v>
      </c>
      <c r="AC42" s="3">
        <v>1.7</v>
      </c>
      <c r="AD42">
        <v>5</v>
      </c>
      <c r="AE42">
        <v>1</v>
      </c>
      <c r="AG42">
        <v>1</v>
      </c>
    </row>
    <row r="43" spans="1:34" x14ac:dyDescent="0.55000000000000004">
      <c r="A43">
        <v>37</v>
      </c>
      <c r="B43" s="1">
        <v>29952</v>
      </c>
      <c r="C43" s="3">
        <v>-0.4</v>
      </c>
      <c r="D43">
        <v>8</v>
      </c>
      <c r="E43">
        <v>1</v>
      </c>
      <c r="F43" s="4">
        <v>-0.2</v>
      </c>
      <c r="G43">
        <v>8</v>
      </c>
      <c r="H43" s="3">
        <v>-3.8</v>
      </c>
      <c r="I43">
        <v>8</v>
      </c>
      <c r="J43">
        <v>1</v>
      </c>
      <c r="L43">
        <v>1</v>
      </c>
      <c r="M43" s="3">
        <v>3.4</v>
      </c>
      <c r="N43">
        <v>8</v>
      </c>
      <c r="O43">
        <v>1</v>
      </c>
      <c r="Q43">
        <v>1</v>
      </c>
      <c r="R43">
        <f>SUM(C43:C54)/12</f>
        <v>11.350000000000001</v>
      </c>
      <c r="S43" s="3">
        <v>-5.8</v>
      </c>
      <c r="T43">
        <v>8</v>
      </c>
      <c r="U43">
        <v>1</v>
      </c>
      <c r="V43" s="4">
        <v>-5.0999999999999996</v>
      </c>
      <c r="W43">
        <v>8</v>
      </c>
      <c r="X43" s="3">
        <v>-12.5</v>
      </c>
      <c r="Y43">
        <v>8</v>
      </c>
      <c r="Z43">
        <v>1</v>
      </c>
      <c r="AB43">
        <v>1</v>
      </c>
      <c r="AC43" s="3">
        <v>-0.7</v>
      </c>
      <c r="AD43">
        <v>8</v>
      </c>
      <c r="AE43">
        <v>1</v>
      </c>
      <c r="AG43">
        <v>1</v>
      </c>
      <c r="AH43">
        <f>SUM(S43:S54)/12</f>
        <v>6.8500000000000005</v>
      </c>
    </row>
    <row r="44" spans="1:34" x14ac:dyDescent="0.55000000000000004">
      <c r="A44">
        <v>38</v>
      </c>
      <c r="B44" s="1">
        <v>29983</v>
      </c>
      <c r="C44" s="3">
        <v>-0.3</v>
      </c>
      <c r="D44">
        <v>8</v>
      </c>
      <c r="E44">
        <v>1</v>
      </c>
      <c r="F44" s="4">
        <v>0.3</v>
      </c>
      <c r="G44">
        <v>8</v>
      </c>
      <c r="H44" s="3">
        <v>-4.7</v>
      </c>
      <c r="I44">
        <v>5</v>
      </c>
      <c r="J44">
        <v>1</v>
      </c>
      <c r="L44">
        <v>1</v>
      </c>
      <c r="M44" s="3">
        <v>4.0999999999999996</v>
      </c>
      <c r="N44">
        <v>5</v>
      </c>
      <c r="O44">
        <v>1</v>
      </c>
      <c r="Q44">
        <v>1</v>
      </c>
      <c r="S44" s="3">
        <v>-5.9</v>
      </c>
      <c r="T44">
        <v>8</v>
      </c>
      <c r="U44">
        <v>1</v>
      </c>
      <c r="V44" s="4">
        <v>-4.5999999999999996</v>
      </c>
      <c r="W44">
        <v>8</v>
      </c>
      <c r="X44" s="3">
        <v>-13.2</v>
      </c>
      <c r="Y44">
        <v>5</v>
      </c>
      <c r="Z44">
        <v>1</v>
      </c>
      <c r="AB44">
        <v>1</v>
      </c>
      <c r="AC44" s="3">
        <v>-0.6</v>
      </c>
      <c r="AD44">
        <v>5</v>
      </c>
      <c r="AE44">
        <v>1</v>
      </c>
      <c r="AG44">
        <v>1</v>
      </c>
    </row>
    <row r="45" spans="1:34" x14ac:dyDescent="0.55000000000000004">
      <c r="A45">
        <v>39</v>
      </c>
      <c r="B45" s="1">
        <v>30011</v>
      </c>
      <c r="C45" s="3">
        <v>4.7</v>
      </c>
      <c r="D45">
        <v>8</v>
      </c>
      <c r="E45">
        <v>1</v>
      </c>
      <c r="F45" s="4">
        <v>3.8</v>
      </c>
      <c r="G45">
        <v>8</v>
      </c>
      <c r="H45" s="3">
        <v>-0.4</v>
      </c>
      <c r="I45">
        <v>8</v>
      </c>
      <c r="J45">
        <v>1</v>
      </c>
      <c r="L45">
        <v>1</v>
      </c>
      <c r="M45" s="3">
        <v>10.199999999999999</v>
      </c>
      <c r="N45">
        <v>8</v>
      </c>
      <c r="O45">
        <v>1</v>
      </c>
      <c r="Q45">
        <v>1</v>
      </c>
      <c r="S45" s="3">
        <v>-0.4</v>
      </c>
      <c r="T45">
        <v>8</v>
      </c>
      <c r="U45">
        <v>1</v>
      </c>
      <c r="V45" s="4">
        <v>-0.8</v>
      </c>
      <c r="W45">
        <v>8</v>
      </c>
      <c r="X45" s="3">
        <v>-6.8</v>
      </c>
      <c r="Y45">
        <v>8</v>
      </c>
      <c r="Z45">
        <v>1</v>
      </c>
      <c r="AB45">
        <v>1</v>
      </c>
      <c r="AC45" s="3">
        <v>5.5</v>
      </c>
      <c r="AD45">
        <v>8</v>
      </c>
      <c r="AE45">
        <v>1</v>
      </c>
      <c r="AG45">
        <v>1</v>
      </c>
    </row>
    <row r="46" spans="1:34" x14ac:dyDescent="0.55000000000000004">
      <c r="A46">
        <v>40</v>
      </c>
      <c r="B46" s="1">
        <v>30042</v>
      </c>
      <c r="C46" s="3">
        <v>9</v>
      </c>
      <c r="D46">
        <v>5</v>
      </c>
      <c r="E46">
        <v>1</v>
      </c>
      <c r="F46" s="4">
        <v>9.8000000000000007</v>
      </c>
      <c r="G46">
        <v>8</v>
      </c>
      <c r="H46" s="3">
        <v>4.2</v>
      </c>
      <c r="I46">
        <v>5</v>
      </c>
      <c r="J46">
        <v>1</v>
      </c>
      <c r="L46">
        <v>1</v>
      </c>
      <c r="M46" s="3">
        <v>14.7</v>
      </c>
      <c r="N46">
        <v>5</v>
      </c>
      <c r="O46">
        <v>1</v>
      </c>
      <c r="Q46">
        <v>1</v>
      </c>
      <c r="S46" s="3">
        <v>4.8</v>
      </c>
      <c r="T46">
        <v>5</v>
      </c>
      <c r="U46">
        <v>1</v>
      </c>
      <c r="V46" s="4">
        <v>5.2</v>
      </c>
      <c r="W46">
        <v>8</v>
      </c>
      <c r="X46" s="3">
        <v>-1.2</v>
      </c>
      <c r="Y46">
        <v>5</v>
      </c>
      <c r="Z46">
        <v>1</v>
      </c>
      <c r="AB46">
        <v>1</v>
      </c>
      <c r="AC46" s="3">
        <v>11</v>
      </c>
      <c r="AD46">
        <v>5</v>
      </c>
      <c r="AE46">
        <v>1</v>
      </c>
      <c r="AG46">
        <v>1</v>
      </c>
    </row>
    <row r="47" spans="1:34" x14ac:dyDescent="0.55000000000000004">
      <c r="A47">
        <v>41</v>
      </c>
      <c r="B47" s="1">
        <v>30072</v>
      </c>
      <c r="C47" s="3">
        <v>16.600000000000001</v>
      </c>
      <c r="D47">
        <v>8</v>
      </c>
      <c r="E47">
        <v>1</v>
      </c>
      <c r="F47" s="4">
        <v>15.3</v>
      </c>
      <c r="G47">
        <v>8</v>
      </c>
      <c r="H47" s="3">
        <v>10.9</v>
      </c>
      <c r="I47">
        <v>5</v>
      </c>
      <c r="J47">
        <v>1</v>
      </c>
      <c r="L47">
        <v>1</v>
      </c>
      <c r="M47" s="3">
        <v>22.8</v>
      </c>
      <c r="N47">
        <v>5</v>
      </c>
      <c r="O47">
        <v>1</v>
      </c>
      <c r="Q47">
        <v>1</v>
      </c>
      <c r="S47" s="3">
        <v>12.1</v>
      </c>
      <c r="T47">
        <v>8</v>
      </c>
      <c r="U47">
        <v>1</v>
      </c>
      <c r="V47" s="4">
        <v>11.3</v>
      </c>
      <c r="W47">
        <v>8</v>
      </c>
      <c r="X47" s="3">
        <v>4.3</v>
      </c>
      <c r="Y47">
        <v>5</v>
      </c>
      <c r="Z47">
        <v>1</v>
      </c>
      <c r="AB47">
        <v>1</v>
      </c>
      <c r="AC47" s="3">
        <v>19.3</v>
      </c>
      <c r="AD47">
        <v>5</v>
      </c>
      <c r="AE47">
        <v>1</v>
      </c>
      <c r="AG47">
        <v>1</v>
      </c>
    </row>
    <row r="48" spans="1:34" x14ac:dyDescent="0.55000000000000004">
      <c r="A48">
        <v>42</v>
      </c>
      <c r="B48" s="1">
        <v>30103</v>
      </c>
      <c r="C48" s="3">
        <v>18.2</v>
      </c>
      <c r="D48">
        <v>8</v>
      </c>
      <c r="E48">
        <v>1</v>
      </c>
      <c r="F48" s="4">
        <v>19.3</v>
      </c>
      <c r="G48">
        <v>8</v>
      </c>
      <c r="H48" s="3">
        <v>12.9</v>
      </c>
      <c r="I48">
        <v>5</v>
      </c>
      <c r="J48">
        <v>1</v>
      </c>
      <c r="L48">
        <v>1</v>
      </c>
      <c r="M48" s="3">
        <v>24.1</v>
      </c>
      <c r="N48">
        <v>5</v>
      </c>
      <c r="O48">
        <v>1</v>
      </c>
      <c r="Q48">
        <v>1</v>
      </c>
      <c r="S48" s="3">
        <v>13.6</v>
      </c>
      <c r="T48">
        <v>5</v>
      </c>
      <c r="U48">
        <v>1</v>
      </c>
      <c r="V48" s="4">
        <v>15.8</v>
      </c>
      <c r="W48">
        <v>8</v>
      </c>
      <c r="X48" s="3">
        <v>6.9</v>
      </c>
      <c r="Y48">
        <v>5</v>
      </c>
      <c r="Z48">
        <v>1</v>
      </c>
      <c r="AB48">
        <v>1</v>
      </c>
      <c r="AC48" s="3">
        <v>20</v>
      </c>
      <c r="AD48">
        <v>5</v>
      </c>
      <c r="AE48">
        <v>1</v>
      </c>
      <c r="AG48">
        <v>1</v>
      </c>
    </row>
    <row r="49" spans="1:34" x14ac:dyDescent="0.55000000000000004">
      <c r="A49">
        <v>43</v>
      </c>
      <c r="B49" s="1">
        <v>30133</v>
      </c>
      <c r="C49" s="3">
        <v>20.7</v>
      </c>
      <c r="D49">
        <v>5</v>
      </c>
      <c r="E49">
        <v>1</v>
      </c>
      <c r="F49" s="4">
        <v>22.9</v>
      </c>
      <c r="G49">
        <v>8</v>
      </c>
      <c r="H49" s="3">
        <v>17</v>
      </c>
      <c r="I49">
        <v>5</v>
      </c>
      <c r="J49">
        <v>1</v>
      </c>
      <c r="L49">
        <v>1</v>
      </c>
      <c r="M49" s="3">
        <v>25.2</v>
      </c>
      <c r="N49">
        <v>5</v>
      </c>
      <c r="O49">
        <v>1</v>
      </c>
      <c r="Q49">
        <v>1</v>
      </c>
      <c r="S49" s="3">
        <v>17.100000000000001</v>
      </c>
      <c r="T49">
        <v>8</v>
      </c>
      <c r="U49">
        <v>1</v>
      </c>
      <c r="V49" s="4">
        <v>19.899999999999999</v>
      </c>
      <c r="W49">
        <v>8</v>
      </c>
      <c r="X49" s="3">
        <v>12.5</v>
      </c>
      <c r="Y49">
        <v>8</v>
      </c>
      <c r="Z49">
        <v>1</v>
      </c>
      <c r="AB49">
        <v>1</v>
      </c>
      <c r="AC49" s="3">
        <v>21.8</v>
      </c>
      <c r="AD49">
        <v>8</v>
      </c>
      <c r="AE49">
        <v>1</v>
      </c>
      <c r="AG49">
        <v>1</v>
      </c>
    </row>
    <row r="50" spans="1:34" x14ac:dyDescent="0.55000000000000004">
      <c r="A50">
        <v>44</v>
      </c>
      <c r="B50" s="1">
        <v>30164</v>
      </c>
      <c r="C50" s="3">
        <v>22.7</v>
      </c>
      <c r="D50">
        <v>8</v>
      </c>
      <c r="E50">
        <v>1</v>
      </c>
      <c r="F50" s="4">
        <v>24</v>
      </c>
      <c r="G50">
        <v>8</v>
      </c>
      <c r="H50" s="3">
        <v>19.399999999999999</v>
      </c>
      <c r="I50">
        <v>5</v>
      </c>
      <c r="J50">
        <v>1</v>
      </c>
      <c r="L50">
        <v>1</v>
      </c>
      <c r="M50" s="3">
        <v>27.3</v>
      </c>
      <c r="N50">
        <v>5</v>
      </c>
      <c r="O50">
        <v>1</v>
      </c>
      <c r="Q50">
        <v>1</v>
      </c>
      <c r="S50" s="3">
        <v>19.3</v>
      </c>
      <c r="T50">
        <v>8</v>
      </c>
      <c r="U50">
        <v>1</v>
      </c>
      <c r="V50" s="4">
        <v>20.6</v>
      </c>
      <c r="W50">
        <v>8</v>
      </c>
      <c r="X50" s="3">
        <v>15.4</v>
      </c>
      <c r="Y50">
        <v>5</v>
      </c>
      <c r="Z50">
        <v>1</v>
      </c>
      <c r="AB50">
        <v>1</v>
      </c>
      <c r="AC50" s="3">
        <v>23.5</v>
      </c>
      <c r="AD50">
        <v>5</v>
      </c>
      <c r="AE50">
        <v>1</v>
      </c>
      <c r="AG50">
        <v>1</v>
      </c>
    </row>
    <row r="51" spans="1:34" x14ac:dyDescent="0.55000000000000004">
      <c r="A51">
        <v>45</v>
      </c>
      <c r="B51" s="1">
        <v>30195</v>
      </c>
      <c r="C51" s="3">
        <v>18.3</v>
      </c>
      <c r="D51">
        <v>8</v>
      </c>
      <c r="E51">
        <v>1</v>
      </c>
      <c r="F51" s="4">
        <v>20</v>
      </c>
      <c r="G51">
        <v>8</v>
      </c>
      <c r="H51" s="3">
        <v>14.7</v>
      </c>
      <c r="I51">
        <v>8</v>
      </c>
      <c r="J51">
        <v>1</v>
      </c>
      <c r="L51">
        <v>1</v>
      </c>
      <c r="M51" s="3">
        <v>22.9</v>
      </c>
      <c r="N51">
        <v>8</v>
      </c>
      <c r="O51">
        <v>1</v>
      </c>
      <c r="Q51">
        <v>1</v>
      </c>
      <c r="S51" s="3">
        <v>14.5</v>
      </c>
      <c r="T51">
        <v>8</v>
      </c>
      <c r="U51">
        <v>1</v>
      </c>
      <c r="V51" s="4">
        <v>16.399999999999999</v>
      </c>
      <c r="W51">
        <v>8</v>
      </c>
      <c r="X51" s="3">
        <v>10.199999999999999</v>
      </c>
      <c r="Y51">
        <v>8</v>
      </c>
      <c r="Z51">
        <v>1</v>
      </c>
      <c r="AB51">
        <v>1</v>
      </c>
      <c r="AC51" s="3">
        <v>18.899999999999999</v>
      </c>
      <c r="AD51">
        <v>8</v>
      </c>
      <c r="AE51">
        <v>1</v>
      </c>
      <c r="AG51">
        <v>1</v>
      </c>
    </row>
    <row r="52" spans="1:34" x14ac:dyDescent="0.55000000000000004">
      <c r="A52">
        <v>46</v>
      </c>
      <c r="B52" s="1">
        <v>30225</v>
      </c>
      <c r="C52" s="3">
        <v>13.6</v>
      </c>
      <c r="D52">
        <v>5</v>
      </c>
      <c r="E52">
        <v>1</v>
      </c>
      <c r="F52" s="4">
        <v>14</v>
      </c>
      <c r="G52">
        <v>8</v>
      </c>
      <c r="H52" s="3">
        <v>8.6999999999999993</v>
      </c>
      <c r="I52">
        <v>5</v>
      </c>
      <c r="J52">
        <v>1</v>
      </c>
      <c r="L52">
        <v>1</v>
      </c>
      <c r="M52" s="3">
        <v>19.600000000000001</v>
      </c>
      <c r="N52">
        <v>5</v>
      </c>
      <c r="O52">
        <v>1</v>
      </c>
      <c r="Q52">
        <v>1</v>
      </c>
      <c r="S52" s="3">
        <v>8.6999999999999993</v>
      </c>
      <c r="T52">
        <v>5</v>
      </c>
      <c r="U52">
        <v>1</v>
      </c>
      <c r="V52" s="4">
        <v>9.8000000000000007</v>
      </c>
      <c r="W52">
        <v>8</v>
      </c>
      <c r="X52" s="3">
        <v>2.2999999999999998</v>
      </c>
      <c r="Y52">
        <v>5</v>
      </c>
      <c r="Z52">
        <v>1</v>
      </c>
      <c r="AB52">
        <v>1</v>
      </c>
      <c r="AC52" s="3">
        <v>15.7</v>
      </c>
      <c r="AD52">
        <v>5</v>
      </c>
      <c r="AE52">
        <v>1</v>
      </c>
      <c r="AG52">
        <v>1</v>
      </c>
    </row>
    <row r="53" spans="1:34" x14ac:dyDescent="0.55000000000000004">
      <c r="A53">
        <v>47</v>
      </c>
      <c r="B53" s="1">
        <v>30256</v>
      </c>
      <c r="C53" s="3">
        <v>9.8000000000000007</v>
      </c>
      <c r="D53">
        <v>5</v>
      </c>
      <c r="E53">
        <v>1</v>
      </c>
      <c r="F53" s="4">
        <v>7.9</v>
      </c>
      <c r="G53">
        <v>8</v>
      </c>
      <c r="H53" s="3">
        <v>5.9</v>
      </c>
      <c r="I53">
        <v>5</v>
      </c>
      <c r="J53">
        <v>1</v>
      </c>
      <c r="L53">
        <v>1</v>
      </c>
      <c r="M53" s="3">
        <v>14.1</v>
      </c>
      <c r="N53">
        <v>5</v>
      </c>
      <c r="O53">
        <v>1</v>
      </c>
      <c r="Q53">
        <v>1</v>
      </c>
      <c r="S53" s="3">
        <v>5.3</v>
      </c>
      <c r="T53">
        <v>8</v>
      </c>
      <c r="U53">
        <v>1</v>
      </c>
      <c r="V53" s="4">
        <v>3.6</v>
      </c>
      <c r="W53">
        <v>8</v>
      </c>
      <c r="X53" s="3">
        <v>-0.5</v>
      </c>
      <c r="Y53">
        <v>5</v>
      </c>
      <c r="Z53">
        <v>1</v>
      </c>
      <c r="AB53">
        <v>1</v>
      </c>
      <c r="AC53" s="3">
        <v>10.9</v>
      </c>
      <c r="AD53">
        <v>5</v>
      </c>
      <c r="AE53">
        <v>1</v>
      </c>
      <c r="AG53">
        <v>1</v>
      </c>
    </row>
    <row r="54" spans="1:34" x14ac:dyDescent="0.55000000000000004">
      <c r="A54">
        <v>48</v>
      </c>
      <c r="B54" s="1">
        <v>30286</v>
      </c>
      <c r="C54" s="3">
        <v>3.3</v>
      </c>
      <c r="D54">
        <v>5</v>
      </c>
      <c r="E54">
        <v>1</v>
      </c>
      <c r="F54" s="4">
        <v>2.4</v>
      </c>
      <c r="G54">
        <v>8</v>
      </c>
      <c r="H54" s="3">
        <v>0</v>
      </c>
      <c r="I54">
        <v>5</v>
      </c>
      <c r="J54">
        <v>1</v>
      </c>
      <c r="L54">
        <v>1</v>
      </c>
      <c r="M54" s="3">
        <v>7.6</v>
      </c>
      <c r="N54">
        <v>5</v>
      </c>
      <c r="O54">
        <v>1</v>
      </c>
      <c r="Q54">
        <v>1</v>
      </c>
      <c r="S54" s="3">
        <v>-1.1000000000000001</v>
      </c>
      <c r="T54">
        <v>8</v>
      </c>
      <c r="U54">
        <v>1</v>
      </c>
      <c r="V54" s="4">
        <v>-2</v>
      </c>
      <c r="W54">
        <v>8</v>
      </c>
      <c r="X54" s="3">
        <v>-6.3</v>
      </c>
      <c r="Y54">
        <v>8</v>
      </c>
      <c r="Z54">
        <v>1</v>
      </c>
      <c r="AB54">
        <v>1</v>
      </c>
      <c r="AC54" s="3">
        <v>3.9</v>
      </c>
      <c r="AD54">
        <v>8</v>
      </c>
      <c r="AE54">
        <v>1</v>
      </c>
      <c r="AG54">
        <v>1</v>
      </c>
    </row>
    <row r="55" spans="1:34" x14ac:dyDescent="0.55000000000000004">
      <c r="A55">
        <v>49</v>
      </c>
      <c r="B55" s="1">
        <v>30317</v>
      </c>
      <c r="C55" s="3">
        <v>0.1</v>
      </c>
      <c r="D55">
        <v>8</v>
      </c>
      <c r="E55">
        <v>1</v>
      </c>
      <c r="F55" s="4">
        <v>-0.2</v>
      </c>
      <c r="G55">
        <v>8</v>
      </c>
      <c r="H55" s="3">
        <v>-3.3</v>
      </c>
      <c r="I55">
        <v>8</v>
      </c>
      <c r="J55">
        <v>1</v>
      </c>
      <c r="L55">
        <v>1</v>
      </c>
      <c r="M55" s="3">
        <v>4.2</v>
      </c>
      <c r="N55">
        <v>8</v>
      </c>
      <c r="O55">
        <v>1</v>
      </c>
      <c r="Q55">
        <v>1</v>
      </c>
      <c r="R55">
        <f>SUM(C55:C66)/12</f>
        <v>11.075000000000003</v>
      </c>
      <c r="S55" s="3">
        <v>-5</v>
      </c>
      <c r="T55">
        <v>8</v>
      </c>
      <c r="U55">
        <v>1</v>
      </c>
      <c r="V55" s="4">
        <v>-5.0999999999999996</v>
      </c>
      <c r="W55">
        <v>8</v>
      </c>
      <c r="X55" s="3">
        <v>-11.5</v>
      </c>
      <c r="Y55">
        <v>8</v>
      </c>
      <c r="Z55">
        <v>1</v>
      </c>
      <c r="AB55">
        <v>1</v>
      </c>
      <c r="AC55" s="3">
        <v>0.3</v>
      </c>
      <c r="AD55">
        <v>8</v>
      </c>
      <c r="AE55">
        <v>1</v>
      </c>
      <c r="AG55">
        <v>1</v>
      </c>
      <c r="AH55">
        <f>SUM(S55:S66)/12</f>
        <v>6.8499999999999979</v>
      </c>
    </row>
    <row r="56" spans="1:34" x14ac:dyDescent="0.55000000000000004">
      <c r="A56">
        <v>50</v>
      </c>
      <c r="B56" s="1">
        <v>30348</v>
      </c>
      <c r="C56" s="3">
        <v>-1</v>
      </c>
      <c r="D56">
        <v>8</v>
      </c>
      <c r="E56">
        <v>1</v>
      </c>
      <c r="F56" s="4">
        <v>0.3</v>
      </c>
      <c r="G56">
        <v>8</v>
      </c>
      <c r="H56" s="3">
        <v>-4.5</v>
      </c>
      <c r="I56">
        <v>8</v>
      </c>
      <c r="J56">
        <v>1</v>
      </c>
      <c r="L56">
        <v>1</v>
      </c>
      <c r="M56" s="3">
        <v>2.8</v>
      </c>
      <c r="N56">
        <v>8</v>
      </c>
      <c r="O56">
        <v>1</v>
      </c>
      <c r="Q56">
        <v>1</v>
      </c>
      <c r="S56" s="3">
        <v>-5.4</v>
      </c>
      <c r="T56">
        <v>8</v>
      </c>
      <c r="U56">
        <v>1</v>
      </c>
      <c r="V56" s="4">
        <v>-4.5999999999999996</v>
      </c>
      <c r="W56">
        <v>8</v>
      </c>
      <c r="X56" s="3">
        <v>-11.5</v>
      </c>
      <c r="Y56">
        <v>8</v>
      </c>
      <c r="Z56">
        <v>1</v>
      </c>
      <c r="AB56">
        <v>1</v>
      </c>
      <c r="AC56" s="3">
        <v>-0.9</v>
      </c>
      <c r="AD56">
        <v>8</v>
      </c>
      <c r="AE56">
        <v>1</v>
      </c>
      <c r="AG56">
        <v>1</v>
      </c>
    </row>
    <row r="57" spans="1:34" x14ac:dyDescent="0.55000000000000004">
      <c r="A57">
        <v>51</v>
      </c>
      <c r="B57" s="1">
        <v>30376</v>
      </c>
      <c r="C57" s="3">
        <v>3.3</v>
      </c>
      <c r="D57">
        <v>8</v>
      </c>
      <c r="E57">
        <v>1</v>
      </c>
      <c r="F57" s="4">
        <v>3.8</v>
      </c>
      <c r="G57">
        <v>8</v>
      </c>
      <c r="H57" s="3">
        <v>-0.8</v>
      </c>
      <c r="I57">
        <v>8</v>
      </c>
      <c r="J57">
        <v>1</v>
      </c>
      <c r="L57">
        <v>1</v>
      </c>
      <c r="M57" s="3">
        <v>8</v>
      </c>
      <c r="N57">
        <v>8</v>
      </c>
      <c r="O57">
        <v>1</v>
      </c>
      <c r="Q57">
        <v>1</v>
      </c>
      <c r="S57" s="3">
        <v>-1</v>
      </c>
      <c r="T57">
        <v>8</v>
      </c>
      <c r="U57">
        <v>1</v>
      </c>
      <c r="V57" s="4">
        <v>-0.8</v>
      </c>
      <c r="W57">
        <v>8</v>
      </c>
      <c r="X57" s="3">
        <v>-6.6</v>
      </c>
      <c r="Y57">
        <v>8</v>
      </c>
      <c r="Z57">
        <v>1</v>
      </c>
      <c r="AB57">
        <v>1</v>
      </c>
      <c r="AC57" s="3">
        <v>3.9</v>
      </c>
      <c r="AD57">
        <v>8</v>
      </c>
      <c r="AE57">
        <v>1</v>
      </c>
      <c r="AG57">
        <v>1</v>
      </c>
    </row>
    <row r="58" spans="1:34" x14ac:dyDescent="0.55000000000000004">
      <c r="A58">
        <v>52</v>
      </c>
      <c r="B58" s="1">
        <v>30407</v>
      </c>
      <c r="C58" s="3">
        <v>11.8</v>
      </c>
      <c r="D58">
        <v>8</v>
      </c>
      <c r="E58">
        <v>1</v>
      </c>
      <c r="F58" s="4">
        <v>9.8000000000000007</v>
      </c>
      <c r="G58">
        <v>8</v>
      </c>
      <c r="H58" s="3">
        <v>6.6</v>
      </c>
      <c r="I58">
        <v>8</v>
      </c>
      <c r="J58">
        <v>1</v>
      </c>
      <c r="L58">
        <v>1</v>
      </c>
      <c r="M58" s="3">
        <v>17.2</v>
      </c>
      <c r="N58">
        <v>8</v>
      </c>
      <c r="O58">
        <v>1</v>
      </c>
      <c r="Q58">
        <v>1</v>
      </c>
      <c r="S58" s="3">
        <v>7.8</v>
      </c>
      <c r="T58">
        <v>8</v>
      </c>
      <c r="U58">
        <v>1</v>
      </c>
      <c r="V58" s="4">
        <v>5.2</v>
      </c>
      <c r="W58">
        <v>8</v>
      </c>
      <c r="X58" s="3">
        <v>0.3</v>
      </c>
      <c r="Y58">
        <v>8</v>
      </c>
      <c r="Z58">
        <v>1</v>
      </c>
      <c r="AB58">
        <v>1</v>
      </c>
      <c r="AC58" s="3">
        <v>14.2</v>
      </c>
      <c r="AD58">
        <v>8</v>
      </c>
      <c r="AE58">
        <v>1</v>
      </c>
      <c r="AG58">
        <v>1</v>
      </c>
    </row>
    <row r="59" spans="1:34" x14ac:dyDescent="0.55000000000000004">
      <c r="A59">
        <v>53</v>
      </c>
      <c r="B59" s="1">
        <v>30437</v>
      </c>
      <c r="C59" s="3">
        <v>15.5</v>
      </c>
      <c r="D59">
        <v>8</v>
      </c>
      <c r="E59">
        <v>1</v>
      </c>
      <c r="F59" s="4">
        <v>15.3</v>
      </c>
      <c r="G59">
        <v>8</v>
      </c>
      <c r="H59" s="3">
        <v>9.5</v>
      </c>
      <c r="I59">
        <v>8</v>
      </c>
      <c r="J59">
        <v>1</v>
      </c>
      <c r="L59">
        <v>1</v>
      </c>
      <c r="M59" s="3">
        <v>22.1</v>
      </c>
      <c r="N59">
        <v>8</v>
      </c>
      <c r="O59">
        <v>1</v>
      </c>
      <c r="Q59">
        <v>1</v>
      </c>
      <c r="S59" s="3">
        <v>11.4</v>
      </c>
      <c r="T59">
        <v>8</v>
      </c>
      <c r="U59">
        <v>1</v>
      </c>
      <c r="V59" s="4">
        <v>11.3</v>
      </c>
      <c r="W59">
        <v>8</v>
      </c>
      <c r="X59" s="3">
        <v>3.2</v>
      </c>
      <c r="Y59">
        <v>8</v>
      </c>
      <c r="Z59">
        <v>1</v>
      </c>
      <c r="AB59">
        <v>1</v>
      </c>
      <c r="AC59" s="3">
        <v>18.7</v>
      </c>
      <c r="AD59">
        <v>8</v>
      </c>
      <c r="AE59">
        <v>1</v>
      </c>
      <c r="AG59">
        <v>1</v>
      </c>
    </row>
    <row r="60" spans="1:34" x14ac:dyDescent="0.55000000000000004">
      <c r="A60">
        <v>54</v>
      </c>
      <c r="B60" s="1">
        <v>30468</v>
      </c>
      <c r="C60" s="3">
        <v>18</v>
      </c>
      <c r="D60">
        <v>5</v>
      </c>
      <c r="E60">
        <v>1</v>
      </c>
      <c r="F60" s="4">
        <v>19.3</v>
      </c>
      <c r="G60">
        <v>8</v>
      </c>
      <c r="H60" s="3">
        <v>13.1</v>
      </c>
      <c r="I60">
        <v>5</v>
      </c>
      <c r="J60">
        <v>1</v>
      </c>
      <c r="L60">
        <v>1</v>
      </c>
      <c r="M60" s="3">
        <v>23</v>
      </c>
      <c r="N60">
        <v>5</v>
      </c>
      <c r="O60">
        <v>1</v>
      </c>
      <c r="Q60">
        <v>1</v>
      </c>
      <c r="S60" s="3">
        <v>13.6</v>
      </c>
      <c r="T60">
        <v>8</v>
      </c>
      <c r="U60">
        <v>1</v>
      </c>
      <c r="V60" s="4">
        <v>15.8</v>
      </c>
      <c r="W60">
        <v>8</v>
      </c>
      <c r="X60" s="3">
        <v>6.9</v>
      </c>
      <c r="Y60">
        <v>5</v>
      </c>
      <c r="Z60">
        <v>1</v>
      </c>
      <c r="AB60">
        <v>1</v>
      </c>
      <c r="AC60" s="3">
        <v>19.399999999999999</v>
      </c>
      <c r="AD60">
        <v>5</v>
      </c>
      <c r="AE60">
        <v>1</v>
      </c>
      <c r="AG60">
        <v>1</v>
      </c>
    </row>
    <row r="61" spans="1:34" x14ac:dyDescent="0.55000000000000004">
      <c r="A61">
        <v>55</v>
      </c>
      <c r="B61" s="1">
        <v>30498</v>
      </c>
      <c r="C61" s="3">
        <v>21.2</v>
      </c>
      <c r="D61">
        <v>8</v>
      </c>
      <c r="E61">
        <v>1</v>
      </c>
      <c r="F61" s="4">
        <v>22.9</v>
      </c>
      <c r="G61">
        <v>8</v>
      </c>
      <c r="H61" s="3">
        <v>17.600000000000001</v>
      </c>
      <c r="I61">
        <v>5</v>
      </c>
      <c r="J61">
        <v>1</v>
      </c>
      <c r="L61">
        <v>1</v>
      </c>
      <c r="M61" s="3">
        <v>25.5</v>
      </c>
      <c r="N61">
        <v>5</v>
      </c>
      <c r="O61">
        <v>1</v>
      </c>
      <c r="Q61">
        <v>1</v>
      </c>
      <c r="S61" s="3">
        <v>18.2</v>
      </c>
      <c r="T61">
        <v>8</v>
      </c>
      <c r="U61">
        <v>1</v>
      </c>
      <c r="V61" s="4">
        <v>19.899999999999999</v>
      </c>
      <c r="W61">
        <v>8</v>
      </c>
      <c r="X61" s="3">
        <v>13.9</v>
      </c>
      <c r="Y61">
        <v>8</v>
      </c>
      <c r="Z61">
        <v>1</v>
      </c>
      <c r="AB61">
        <v>1</v>
      </c>
      <c r="AC61" s="3">
        <v>22.7</v>
      </c>
      <c r="AD61">
        <v>8</v>
      </c>
      <c r="AE61">
        <v>1</v>
      </c>
      <c r="AG61">
        <v>1</v>
      </c>
    </row>
    <row r="62" spans="1:34" x14ac:dyDescent="0.55000000000000004">
      <c r="A62">
        <v>56</v>
      </c>
      <c r="B62" s="1">
        <v>30529</v>
      </c>
      <c r="C62" s="3">
        <v>24.4</v>
      </c>
      <c r="D62">
        <v>8</v>
      </c>
      <c r="E62">
        <v>1</v>
      </c>
      <c r="F62" s="4">
        <v>24</v>
      </c>
      <c r="G62">
        <v>8</v>
      </c>
      <c r="H62" s="3">
        <v>20.399999999999999</v>
      </c>
      <c r="I62">
        <v>5</v>
      </c>
      <c r="J62">
        <v>1</v>
      </c>
      <c r="L62">
        <v>1</v>
      </c>
      <c r="M62" s="3">
        <v>29.8</v>
      </c>
      <c r="N62">
        <v>5</v>
      </c>
      <c r="O62">
        <v>1</v>
      </c>
      <c r="Q62">
        <v>1</v>
      </c>
      <c r="S62" s="3">
        <v>20.7</v>
      </c>
      <c r="T62">
        <v>5</v>
      </c>
      <c r="U62">
        <v>1</v>
      </c>
      <c r="V62" s="4">
        <v>20.6</v>
      </c>
      <c r="W62">
        <v>8</v>
      </c>
      <c r="X62" s="3">
        <v>16.100000000000001</v>
      </c>
      <c r="Y62">
        <v>5</v>
      </c>
      <c r="Z62">
        <v>1</v>
      </c>
      <c r="AB62">
        <v>1</v>
      </c>
      <c r="AC62" s="3">
        <v>26</v>
      </c>
      <c r="AD62">
        <v>5</v>
      </c>
      <c r="AE62">
        <v>1</v>
      </c>
      <c r="AG62">
        <v>1</v>
      </c>
    </row>
    <row r="63" spans="1:34" x14ac:dyDescent="0.55000000000000004">
      <c r="A63">
        <v>57</v>
      </c>
      <c r="B63" s="1">
        <v>30560</v>
      </c>
      <c r="C63" s="3">
        <v>19.899999999999999</v>
      </c>
      <c r="D63">
        <v>8</v>
      </c>
      <c r="E63">
        <v>1</v>
      </c>
      <c r="F63" s="4">
        <v>20</v>
      </c>
      <c r="G63">
        <v>8</v>
      </c>
      <c r="H63" s="3">
        <v>16.8</v>
      </c>
      <c r="I63">
        <v>8</v>
      </c>
      <c r="J63">
        <v>1</v>
      </c>
      <c r="L63">
        <v>1</v>
      </c>
      <c r="M63" s="3">
        <v>24</v>
      </c>
      <c r="N63">
        <v>8</v>
      </c>
      <c r="O63">
        <v>1</v>
      </c>
      <c r="Q63">
        <v>1</v>
      </c>
      <c r="S63" s="3">
        <v>16.399999999999999</v>
      </c>
      <c r="T63">
        <v>8</v>
      </c>
      <c r="U63">
        <v>1</v>
      </c>
      <c r="V63" s="4">
        <v>16.399999999999999</v>
      </c>
      <c r="W63">
        <v>8</v>
      </c>
      <c r="X63" s="3">
        <v>12.4</v>
      </c>
      <c r="Y63">
        <v>8</v>
      </c>
      <c r="Z63">
        <v>1</v>
      </c>
      <c r="AB63">
        <v>1</v>
      </c>
      <c r="AC63" s="3">
        <v>20.7</v>
      </c>
      <c r="AD63">
        <v>8</v>
      </c>
      <c r="AE63">
        <v>1</v>
      </c>
      <c r="AG63">
        <v>1</v>
      </c>
    </row>
    <row r="64" spans="1:34" x14ac:dyDescent="0.55000000000000004">
      <c r="A64">
        <v>58</v>
      </c>
      <c r="B64" s="1">
        <v>30590</v>
      </c>
      <c r="C64" s="3">
        <v>12.7</v>
      </c>
      <c r="D64">
        <v>8</v>
      </c>
      <c r="E64">
        <v>1</v>
      </c>
      <c r="F64" s="4">
        <v>14</v>
      </c>
      <c r="G64">
        <v>8</v>
      </c>
      <c r="H64" s="3">
        <v>7.7</v>
      </c>
      <c r="I64">
        <v>8</v>
      </c>
      <c r="J64">
        <v>1</v>
      </c>
      <c r="L64">
        <v>1</v>
      </c>
      <c r="M64" s="3">
        <v>18.5</v>
      </c>
      <c r="N64">
        <v>8</v>
      </c>
      <c r="O64">
        <v>1</v>
      </c>
      <c r="Q64">
        <v>1</v>
      </c>
      <c r="S64" s="3">
        <v>8.3000000000000007</v>
      </c>
      <c r="T64">
        <v>8</v>
      </c>
      <c r="U64">
        <v>1</v>
      </c>
      <c r="V64" s="4">
        <v>9.8000000000000007</v>
      </c>
      <c r="W64">
        <v>8</v>
      </c>
      <c r="X64" s="3">
        <v>1.7</v>
      </c>
      <c r="Y64">
        <v>5</v>
      </c>
      <c r="Z64">
        <v>1</v>
      </c>
      <c r="AB64">
        <v>1</v>
      </c>
      <c r="AC64" s="3">
        <v>14.4</v>
      </c>
      <c r="AD64">
        <v>5</v>
      </c>
      <c r="AE64">
        <v>1</v>
      </c>
      <c r="AG64">
        <v>1</v>
      </c>
    </row>
    <row r="65" spans="1:34" x14ac:dyDescent="0.55000000000000004">
      <c r="A65">
        <v>59</v>
      </c>
      <c r="B65" s="1">
        <v>30621</v>
      </c>
      <c r="C65" s="3">
        <v>6.5</v>
      </c>
      <c r="D65">
        <v>8</v>
      </c>
      <c r="E65">
        <v>1</v>
      </c>
      <c r="F65" s="4">
        <v>7.9</v>
      </c>
      <c r="G65">
        <v>8</v>
      </c>
      <c r="H65" s="3">
        <v>2.6</v>
      </c>
      <c r="I65">
        <v>5</v>
      </c>
      <c r="J65">
        <v>1</v>
      </c>
      <c r="L65">
        <v>1</v>
      </c>
      <c r="M65" s="3">
        <v>12</v>
      </c>
      <c r="N65">
        <v>5</v>
      </c>
      <c r="O65">
        <v>1</v>
      </c>
      <c r="Q65">
        <v>1</v>
      </c>
      <c r="S65" s="3">
        <v>1.6</v>
      </c>
      <c r="T65">
        <v>8</v>
      </c>
      <c r="U65">
        <v>1</v>
      </c>
      <c r="V65" s="4">
        <v>3.6</v>
      </c>
      <c r="W65">
        <v>8</v>
      </c>
      <c r="X65" s="3">
        <v>-3.9</v>
      </c>
      <c r="Y65">
        <v>5</v>
      </c>
      <c r="Z65">
        <v>1</v>
      </c>
      <c r="AB65">
        <v>1</v>
      </c>
      <c r="AC65" s="3">
        <v>7.7</v>
      </c>
      <c r="AD65">
        <v>5</v>
      </c>
      <c r="AE65">
        <v>1</v>
      </c>
      <c r="AG65">
        <v>1</v>
      </c>
    </row>
    <row r="66" spans="1:34" x14ac:dyDescent="0.55000000000000004">
      <c r="A66">
        <v>60</v>
      </c>
      <c r="B66" s="1">
        <v>30651</v>
      </c>
      <c r="C66" s="3">
        <v>0.5</v>
      </c>
      <c r="D66">
        <v>8</v>
      </c>
      <c r="E66">
        <v>1</v>
      </c>
      <c r="F66" s="4">
        <v>2.4</v>
      </c>
      <c r="G66">
        <v>8</v>
      </c>
      <c r="H66" s="3">
        <v>-2.5</v>
      </c>
      <c r="I66">
        <v>8</v>
      </c>
      <c r="J66">
        <v>1</v>
      </c>
      <c r="L66">
        <v>1</v>
      </c>
      <c r="M66" s="3">
        <v>4.3</v>
      </c>
      <c r="N66">
        <v>8</v>
      </c>
      <c r="O66">
        <v>1</v>
      </c>
      <c r="Q66">
        <v>1</v>
      </c>
      <c r="S66" s="3">
        <v>-4.4000000000000004</v>
      </c>
      <c r="T66">
        <v>8</v>
      </c>
      <c r="U66">
        <v>1</v>
      </c>
      <c r="V66" s="4">
        <v>-2</v>
      </c>
      <c r="W66">
        <v>8</v>
      </c>
      <c r="X66" s="3">
        <v>-10</v>
      </c>
      <c r="Y66">
        <v>8</v>
      </c>
      <c r="Z66">
        <v>1</v>
      </c>
      <c r="AB66">
        <v>1</v>
      </c>
      <c r="AC66" s="3">
        <v>0.5</v>
      </c>
      <c r="AD66">
        <v>8</v>
      </c>
      <c r="AE66">
        <v>1</v>
      </c>
      <c r="AG66">
        <v>1</v>
      </c>
    </row>
    <row r="67" spans="1:34" x14ac:dyDescent="0.55000000000000004">
      <c r="A67">
        <v>61</v>
      </c>
      <c r="B67" s="1">
        <v>30682</v>
      </c>
      <c r="C67" s="3">
        <v>-2.2000000000000002</v>
      </c>
      <c r="D67">
        <v>8</v>
      </c>
      <c r="E67">
        <v>1</v>
      </c>
      <c r="F67" s="4">
        <v>-0.2</v>
      </c>
      <c r="G67">
        <v>8</v>
      </c>
      <c r="H67" s="3">
        <v>-5.7</v>
      </c>
      <c r="I67">
        <v>8</v>
      </c>
      <c r="J67">
        <v>1</v>
      </c>
      <c r="L67">
        <v>1</v>
      </c>
      <c r="M67" s="3">
        <v>1.3</v>
      </c>
      <c r="N67">
        <v>8</v>
      </c>
      <c r="O67">
        <v>1</v>
      </c>
      <c r="Q67">
        <v>1</v>
      </c>
      <c r="R67">
        <f>SUM(C67:C78)/12</f>
        <v>10.508333333333333</v>
      </c>
      <c r="S67" s="3">
        <v>-7.2</v>
      </c>
      <c r="T67">
        <v>8</v>
      </c>
      <c r="U67">
        <v>1</v>
      </c>
      <c r="V67" s="4">
        <v>-5.0999999999999996</v>
      </c>
      <c r="W67">
        <v>8</v>
      </c>
      <c r="X67" s="3">
        <v>-13.4</v>
      </c>
      <c r="Y67">
        <v>8</v>
      </c>
      <c r="Z67">
        <v>1</v>
      </c>
      <c r="AB67">
        <v>1</v>
      </c>
      <c r="AC67" s="3">
        <v>-2.7</v>
      </c>
      <c r="AD67">
        <v>8</v>
      </c>
      <c r="AE67">
        <v>1</v>
      </c>
      <c r="AG67">
        <v>1</v>
      </c>
      <c r="AH67">
        <f>SUM(S67:S78)/12</f>
        <v>6.1583333333333341</v>
      </c>
    </row>
    <row r="68" spans="1:34" x14ac:dyDescent="0.55000000000000004">
      <c r="A68">
        <v>62</v>
      </c>
      <c r="B68" s="1">
        <v>30713</v>
      </c>
      <c r="C68" s="3">
        <v>-2.6</v>
      </c>
      <c r="D68">
        <v>8</v>
      </c>
      <c r="E68">
        <v>1</v>
      </c>
      <c r="F68" s="4">
        <v>0.3</v>
      </c>
      <c r="G68">
        <v>8</v>
      </c>
      <c r="H68" s="3">
        <v>-6.3</v>
      </c>
      <c r="I68">
        <v>8</v>
      </c>
      <c r="J68">
        <v>1</v>
      </c>
      <c r="L68">
        <v>1</v>
      </c>
      <c r="M68" s="3">
        <v>1.5</v>
      </c>
      <c r="N68">
        <v>8</v>
      </c>
      <c r="O68">
        <v>1</v>
      </c>
      <c r="Q68">
        <v>1</v>
      </c>
      <c r="S68" s="3">
        <v>-7.2</v>
      </c>
      <c r="T68">
        <v>8</v>
      </c>
      <c r="U68">
        <v>1</v>
      </c>
      <c r="V68" s="4">
        <v>-4.5999999999999996</v>
      </c>
      <c r="W68">
        <v>8</v>
      </c>
      <c r="X68" s="3">
        <v>-13.1</v>
      </c>
      <c r="Y68">
        <v>8</v>
      </c>
      <c r="Z68">
        <v>1</v>
      </c>
      <c r="AB68">
        <v>1</v>
      </c>
      <c r="AC68" s="3">
        <v>-2.8</v>
      </c>
      <c r="AD68">
        <v>8</v>
      </c>
      <c r="AE68">
        <v>1</v>
      </c>
      <c r="AG68">
        <v>1</v>
      </c>
    </row>
    <row r="69" spans="1:34" x14ac:dyDescent="0.55000000000000004">
      <c r="A69">
        <v>63</v>
      </c>
      <c r="B69" s="1">
        <v>30742</v>
      </c>
      <c r="C69" s="3">
        <v>-0.4</v>
      </c>
      <c r="D69">
        <v>8</v>
      </c>
      <c r="E69">
        <v>1</v>
      </c>
      <c r="F69" s="4">
        <v>3.8</v>
      </c>
      <c r="G69">
        <v>8</v>
      </c>
      <c r="H69" s="3">
        <v>-4.2</v>
      </c>
      <c r="I69">
        <v>5</v>
      </c>
      <c r="J69">
        <v>1</v>
      </c>
      <c r="L69">
        <v>1</v>
      </c>
      <c r="M69" s="3">
        <v>3.6</v>
      </c>
      <c r="N69">
        <v>5</v>
      </c>
      <c r="O69">
        <v>1</v>
      </c>
      <c r="Q69">
        <v>1</v>
      </c>
      <c r="S69" s="3">
        <v>-5.4</v>
      </c>
      <c r="T69">
        <v>8</v>
      </c>
      <c r="U69">
        <v>1</v>
      </c>
      <c r="V69" s="4">
        <v>-0.8</v>
      </c>
      <c r="W69">
        <v>8</v>
      </c>
      <c r="X69" s="3">
        <v>-13.3</v>
      </c>
      <c r="Y69">
        <v>5</v>
      </c>
      <c r="Z69">
        <v>1</v>
      </c>
      <c r="AB69">
        <v>1</v>
      </c>
      <c r="AC69" s="3">
        <v>-0.1</v>
      </c>
      <c r="AD69">
        <v>5</v>
      </c>
      <c r="AE69">
        <v>1</v>
      </c>
      <c r="AG69">
        <v>1</v>
      </c>
    </row>
    <row r="70" spans="1:34" x14ac:dyDescent="0.55000000000000004">
      <c r="A70">
        <v>64</v>
      </c>
      <c r="B70" s="1">
        <v>30773</v>
      </c>
      <c r="C70" s="3">
        <v>7.9</v>
      </c>
      <c r="D70">
        <v>8</v>
      </c>
      <c r="E70">
        <v>1</v>
      </c>
      <c r="F70" s="4">
        <v>9.8000000000000007</v>
      </c>
      <c r="G70">
        <v>8</v>
      </c>
      <c r="H70" s="3">
        <v>3.5</v>
      </c>
      <c r="I70">
        <v>8</v>
      </c>
      <c r="J70">
        <v>1</v>
      </c>
      <c r="L70">
        <v>1</v>
      </c>
      <c r="M70" s="3">
        <v>13.2</v>
      </c>
      <c r="N70">
        <v>8</v>
      </c>
      <c r="O70">
        <v>1</v>
      </c>
      <c r="Q70">
        <v>1</v>
      </c>
      <c r="S70" s="3">
        <v>3.9</v>
      </c>
      <c r="T70">
        <v>8</v>
      </c>
      <c r="U70">
        <v>1</v>
      </c>
      <c r="V70" s="4">
        <v>5.2</v>
      </c>
      <c r="W70">
        <v>8</v>
      </c>
      <c r="X70" s="3">
        <v>-1.6</v>
      </c>
      <c r="Y70">
        <v>8</v>
      </c>
      <c r="Z70">
        <v>1</v>
      </c>
      <c r="AB70">
        <v>1</v>
      </c>
      <c r="AC70" s="3">
        <v>9.6</v>
      </c>
      <c r="AD70">
        <v>8</v>
      </c>
      <c r="AE70">
        <v>1</v>
      </c>
      <c r="AG70">
        <v>1</v>
      </c>
    </row>
    <row r="71" spans="1:34" x14ac:dyDescent="0.55000000000000004">
      <c r="A71">
        <v>65</v>
      </c>
      <c r="B71" s="1">
        <v>30803</v>
      </c>
      <c r="C71" s="3">
        <v>15</v>
      </c>
      <c r="D71">
        <v>8</v>
      </c>
      <c r="E71">
        <v>1</v>
      </c>
      <c r="F71" s="4">
        <v>15.3</v>
      </c>
      <c r="G71">
        <v>8</v>
      </c>
      <c r="H71" s="3">
        <v>9.5</v>
      </c>
      <c r="I71">
        <v>5</v>
      </c>
      <c r="J71">
        <v>1</v>
      </c>
      <c r="L71">
        <v>1</v>
      </c>
      <c r="M71" s="3">
        <v>21.1</v>
      </c>
      <c r="N71">
        <v>5</v>
      </c>
      <c r="O71">
        <v>1</v>
      </c>
      <c r="Q71">
        <v>1</v>
      </c>
      <c r="S71" s="3">
        <v>10.4</v>
      </c>
      <c r="T71">
        <v>8</v>
      </c>
      <c r="U71">
        <v>1</v>
      </c>
      <c r="V71" s="4">
        <v>11.3</v>
      </c>
      <c r="W71">
        <v>8</v>
      </c>
      <c r="X71" s="3">
        <v>3.1</v>
      </c>
      <c r="Y71">
        <v>5</v>
      </c>
      <c r="Z71">
        <v>1</v>
      </c>
      <c r="AB71">
        <v>1</v>
      </c>
      <c r="AC71" s="3">
        <v>17.3</v>
      </c>
      <c r="AD71">
        <v>5</v>
      </c>
      <c r="AE71">
        <v>1</v>
      </c>
      <c r="AG71">
        <v>1</v>
      </c>
    </row>
    <row r="72" spans="1:34" x14ac:dyDescent="0.55000000000000004">
      <c r="A72">
        <v>66</v>
      </c>
      <c r="B72" s="1">
        <v>30834</v>
      </c>
      <c r="C72" s="3">
        <v>19.5</v>
      </c>
      <c r="D72">
        <v>8</v>
      </c>
      <c r="E72">
        <v>1</v>
      </c>
      <c r="F72" s="4">
        <v>19.3</v>
      </c>
      <c r="G72">
        <v>8</v>
      </c>
      <c r="H72" s="3">
        <v>15.9</v>
      </c>
      <c r="I72">
        <v>8</v>
      </c>
      <c r="J72">
        <v>1</v>
      </c>
      <c r="L72">
        <v>1</v>
      </c>
      <c r="M72" s="3">
        <v>23.9</v>
      </c>
      <c r="N72">
        <v>8</v>
      </c>
      <c r="O72">
        <v>1</v>
      </c>
      <c r="Q72">
        <v>1</v>
      </c>
      <c r="S72" s="3">
        <v>16.3</v>
      </c>
      <c r="T72">
        <v>8</v>
      </c>
      <c r="U72">
        <v>1</v>
      </c>
      <c r="V72" s="4">
        <v>15.8</v>
      </c>
      <c r="W72">
        <v>8</v>
      </c>
      <c r="X72" s="3">
        <v>11.4</v>
      </c>
      <c r="Y72">
        <v>8</v>
      </c>
      <c r="Z72">
        <v>1</v>
      </c>
      <c r="AB72">
        <v>1</v>
      </c>
      <c r="AC72" s="3">
        <v>20.7</v>
      </c>
      <c r="AD72">
        <v>8</v>
      </c>
      <c r="AE72">
        <v>1</v>
      </c>
      <c r="AG72">
        <v>1</v>
      </c>
    </row>
    <row r="73" spans="1:34" x14ac:dyDescent="0.55000000000000004">
      <c r="A73">
        <v>67</v>
      </c>
      <c r="B73" s="1">
        <v>30864</v>
      </c>
      <c r="C73" s="3">
        <v>22.8</v>
      </c>
      <c r="D73">
        <v>8</v>
      </c>
      <c r="E73">
        <v>1</v>
      </c>
      <c r="F73" s="4">
        <v>22.9</v>
      </c>
      <c r="G73">
        <v>8</v>
      </c>
      <c r="H73" s="3">
        <v>19.2</v>
      </c>
      <c r="I73">
        <v>8</v>
      </c>
      <c r="J73">
        <v>1</v>
      </c>
      <c r="L73">
        <v>1</v>
      </c>
      <c r="M73" s="3">
        <v>27.7</v>
      </c>
      <c r="N73">
        <v>8</v>
      </c>
      <c r="O73">
        <v>1</v>
      </c>
      <c r="Q73">
        <v>1</v>
      </c>
      <c r="S73" s="3">
        <v>19.5</v>
      </c>
      <c r="T73">
        <v>8</v>
      </c>
      <c r="U73">
        <v>1</v>
      </c>
      <c r="V73" s="4">
        <v>19.899999999999999</v>
      </c>
      <c r="W73">
        <v>8</v>
      </c>
      <c r="X73" s="3">
        <v>15.5</v>
      </c>
      <c r="Y73">
        <v>8</v>
      </c>
      <c r="Z73">
        <v>1</v>
      </c>
      <c r="AB73">
        <v>1</v>
      </c>
      <c r="AC73" s="3">
        <v>24.3</v>
      </c>
      <c r="AD73">
        <v>8</v>
      </c>
      <c r="AE73">
        <v>1</v>
      </c>
      <c r="AG73">
        <v>1</v>
      </c>
    </row>
    <row r="74" spans="1:34" x14ac:dyDescent="0.55000000000000004">
      <c r="A74">
        <v>68</v>
      </c>
      <c r="B74" s="1">
        <v>30895</v>
      </c>
      <c r="C74" s="3">
        <v>24.7</v>
      </c>
      <c r="D74">
        <v>8</v>
      </c>
      <c r="E74">
        <v>1</v>
      </c>
      <c r="F74" s="4">
        <v>24</v>
      </c>
      <c r="G74">
        <v>8</v>
      </c>
      <c r="H74" s="3">
        <v>20.3</v>
      </c>
      <c r="I74">
        <v>5</v>
      </c>
      <c r="J74">
        <v>1</v>
      </c>
      <c r="L74">
        <v>1</v>
      </c>
      <c r="M74" s="3">
        <v>30.4</v>
      </c>
      <c r="N74">
        <v>5</v>
      </c>
      <c r="O74">
        <v>1</v>
      </c>
      <c r="Q74">
        <v>1</v>
      </c>
      <c r="S74" s="3">
        <v>20.5</v>
      </c>
      <c r="T74">
        <v>8</v>
      </c>
      <c r="U74">
        <v>1</v>
      </c>
      <c r="V74" s="4">
        <v>20.6</v>
      </c>
      <c r="W74">
        <v>8</v>
      </c>
      <c r="X74" s="3">
        <v>15.2</v>
      </c>
      <c r="Y74">
        <v>5</v>
      </c>
      <c r="Z74">
        <v>1</v>
      </c>
      <c r="AB74">
        <v>1</v>
      </c>
      <c r="AC74" s="3">
        <v>26.2</v>
      </c>
      <c r="AD74">
        <v>5</v>
      </c>
      <c r="AE74">
        <v>1</v>
      </c>
      <c r="AG74">
        <v>1</v>
      </c>
    </row>
    <row r="75" spans="1:34" x14ac:dyDescent="0.55000000000000004">
      <c r="A75">
        <v>69</v>
      </c>
      <c r="B75" s="1">
        <v>30926</v>
      </c>
      <c r="C75" s="3">
        <v>18.8</v>
      </c>
      <c r="D75">
        <v>8</v>
      </c>
      <c r="E75">
        <v>1</v>
      </c>
      <c r="F75" s="4">
        <v>20</v>
      </c>
      <c r="G75">
        <v>8</v>
      </c>
      <c r="H75" s="3">
        <v>14.6</v>
      </c>
      <c r="I75">
        <v>8</v>
      </c>
      <c r="J75">
        <v>1</v>
      </c>
      <c r="L75">
        <v>1</v>
      </c>
      <c r="M75" s="3">
        <v>24.1</v>
      </c>
      <c r="N75">
        <v>8</v>
      </c>
      <c r="O75">
        <v>1</v>
      </c>
      <c r="Q75">
        <v>1</v>
      </c>
      <c r="S75" s="3">
        <v>14.6</v>
      </c>
      <c r="T75">
        <v>8</v>
      </c>
      <c r="U75">
        <v>1</v>
      </c>
      <c r="V75" s="4">
        <v>16.399999999999999</v>
      </c>
      <c r="W75">
        <v>8</v>
      </c>
      <c r="X75" s="3">
        <v>9.4</v>
      </c>
      <c r="Y75">
        <v>5</v>
      </c>
      <c r="Z75">
        <v>1</v>
      </c>
      <c r="AB75">
        <v>1</v>
      </c>
      <c r="AC75" s="3">
        <v>20.100000000000001</v>
      </c>
      <c r="AD75">
        <v>5</v>
      </c>
      <c r="AE75">
        <v>1</v>
      </c>
      <c r="AG75">
        <v>1</v>
      </c>
    </row>
    <row r="76" spans="1:34" x14ac:dyDescent="0.55000000000000004">
      <c r="A76">
        <v>70</v>
      </c>
      <c r="B76" s="1">
        <v>30956</v>
      </c>
      <c r="C76" s="3">
        <v>12.6</v>
      </c>
      <c r="D76">
        <v>8</v>
      </c>
      <c r="E76">
        <v>1</v>
      </c>
      <c r="F76" s="4">
        <v>14</v>
      </c>
      <c r="G76">
        <v>8</v>
      </c>
      <c r="H76" s="3">
        <v>8.1</v>
      </c>
      <c r="I76">
        <v>5</v>
      </c>
      <c r="J76">
        <v>1</v>
      </c>
      <c r="L76">
        <v>1</v>
      </c>
      <c r="M76" s="3">
        <v>18.3</v>
      </c>
      <c r="N76">
        <v>5</v>
      </c>
      <c r="O76">
        <v>1</v>
      </c>
      <c r="Q76">
        <v>1</v>
      </c>
      <c r="S76" s="3">
        <v>7.9</v>
      </c>
      <c r="T76">
        <v>8</v>
      </c>
      <c r="U76">
        <v>1</v>
      </c>
      <c r="V76" s="4">
        <v>9.8000000000000007</v>
      </c>
      <c r="W76">
        <v>8</v>
      </c>
      <c r="X76" s="3">
        <v>1.9</v>
      </c>
      <c r="Y76">
        <v>8</v>
      </c>
      <c r="Z76">
        <v>1</v>
      </c>
      <c r="AB76">
        <v>1</v>
      </c>
      <c r="AC76" s="3">
        <v>13.7</v>
      </c>
      <c r="AD76">
        <v>8</v>
      </c>
      <c r="AE76">
        <v>1</v>
      </c>
      <c r="AG76">
        <v>1</v>
      </c>
    </row>
    <row r="77" spans="1:34" x14ac:dyDescent="0.55000000000000004">
      <c r="A77">
        <v>71</v>
      </c>
      <c r="B77" s="1">
        <v>30987</v>
      </c>
      <c r="C77" s="3">
        <v>7.7</v>
      </c>
      <c r="D77">
        <v>8</v>
      </c>
      <c r="E77">
        <v>1</v>
      </c>
      <c r="F77" s="4">
        <v>7.9</v>
      </c>
      <c r="G77">
        <v>8</v>
      </c>
      <c r="H77" s="3">
        <v>2.7</v>
      </c>
      <c r="I77">
        <v>5</v>
      </c>
      <c r="J77">
        <v>1</v>
      </c>
      <c r="L77">
        <v>1</v>
      </c>
      <c r="M77" s="3">
        <v>13.9</v>
      </c>
      <c r="N77">
        <v>5</v>
      </c>
      <c r="O77">
        <v>1</v>
      </c>
      <c r="Q77">
        <v>1</v>
      </c>
      <c r="S77" s="3">
        <v>2.9</v>
      </c>
      <c r="T77">
        <v>8</v>
      </c>
      <c r="U77">
        <v>1</v>
      </c>
      <c r="V77" s="4">
        <v>3.6</v>
      </c>
      <c r="W77">
        <v>8</v>
      </c>
      <c r="X77" s="3">
        <v>-3.4</v>
      </c>
      <c r="Y77">
        <v>5</v>
      </c>
      <c r="Z77">
        <v>1</v>
      </c>
      <c r="AB77">
        <v>1</v>
      </c>
      <c r="AC77" s="3">
        <v>10.1</v>
      </c>
      <c r="AD77">
        <v>5</v>
      </c>
      <c r="AE77">
        <v>1</v>
      </c>
      <c r="AG77">
        <v>1</v>
      </c>
    </row>
    <row r="78" spans="1:34" x14ac:dyDescent="0.55000000000000004">
      <c r="A78">
        <v>72</v>
      </c>
      <c r="B78" s="1">
        <v>31017</v>
      </c>
      <c r="C78" s="3">
        <v>2.2999999999999998</v>
      </c>
      <c r="D78">
        <v>8</v>
      </c>
      <c r="E78">
        <v>1</v>
      </c>
      <c r="F78" s="4">
        <v>2.4</v>
      </c>
      <c r="G78">
        <v>8</v>
      </c>
      <c r="H78" s="3">
        <v>-0.8</v>
      </c>
      <c r="I78">
        <v>5</v>
      </c>
      <c r="J78">
        <v>1</v>
      </c>
      <c r="L78">
        <v>1</v>
      </c>
      <c r="M78" s="3">
        <v>6.5</v>
      </c>
      <c r="N78">
        <v>5</v>
      </c>
      <c r="O78">
        <v>1</v>
      </c>
      <c r="Q78">
        <v>1</v>
      </c>
      <c r="S78" s="3">
        <v>-2.2999999999999998</v>
      </c>
      <c r="T78">
        <v>8</v>
      </c>
      <c r="U78">
        <v>1</v>
      </c>
      <c r="V78" s="4">
        <v>-2</v>
      </c>
      <c r="W78">
        <v>8</v>
      </c>
      <c r="X78" s="3">
        <v>-7.1</v>
      </c>
      <c r="Y78">
        <v>8</v>
      </c>
      <c r="Z78">
        <v>1</v>
      </c>
      <c r="AB78">
        <v>1</v>
      </c>
      <c r="AC78" s="3">
        <v>2.2000000000000002</v>
      </c>
      <c r="AD78">
        <v>8</v>
      </c>
      <c r="AE78">
        <v>1</v>
      </c>
      <c r="AG78">
        <v>1</v>
      </c>
    </row>
    <row r="79" spans="1:34" x14ac:dyDescent="0.55000000000000004">
      <c r="A79">
        <v>73</v>
      </c>
      <c r="B79" s="1">
        <v>31048</v>
      </c>
      <c r="C79" s="3">
        <v>-2.2000000000000002</v>
      </c>
      <c r="D79">
        <v>8</v>
      </c>
      <c r="E79">
        <v>1</v>
      </c>
      <c r="F79" s="4">
        <v>-0.2</v>
      </c>
      <c r="G79">
        <v>8</v>
      </c>
      <c r="H79" s="3">
        <v>-6</v>
      </c>
      <c r="I79">
        <v>5</v>
      </c>
      <c r="J79">
        <v>1</v>
      </c>
      <c r="L79">
        <v>1</v>
      </c>
      <c r="M79" s="3">
        <v>1.7</v>
      </c>
      <c r="N79">
        <v>5</v>
      </c>
      <c r="O79">
        <v>1</v>
      </c>
      <c r="Q79">
        <v>1</v>
      </c>
      <c r="R79">
        <f>SUM(C79:C90)/12</f>
        <v>11.333333333333334</v>
      </c>
      <c r="S79" s="3">
        <v>-7.3</v>
      </c>
      <c r="T79">
        <v>8</v>
      </c>
      <c r="U79">
        <v>1</v>
      </c>
      <c r="V79" s="4">
        <v>-5.0999999999999996</v>
      </c>
      <c r="W79">
        <v>8</v>
      </c>
      <c r="X79" s="3">
        <v>-13.9</v>
      </c>
      <c r="Y79">
        <v>8</v>
      </c>
      <c r="Z79">
        <v>1</v>
      </c>
      <c r="AB79">
        <v>1</v>
      </c>
      <c r="AC79" s="3">
        <v>-2.5</v>
      </c>
      <c r="AD79">
        <v>8</v>
      </c>
      <c r="AE79">
        <v>1</v>
      </c>
      <c r="AG79">
        <v>1</v>
      </c>
      <c r="AH79">
        <f>SUM(S79:S90)/12</f>
        <v>7.2749999999999995</v>
      </c>
    </row>
    <row r="80" spans="1:34" x14ac:dyDescent="0.55000000000000004">
      <c r="A80">
        <v>74</v>
      </c>
      <c r="B80" s="1">
        <v>31079</v>
      </c>
      <c r="C80" s="3">
        <v>0.5</v>
      </c>
      <c r="D80">
        <v>8</v>
      </c>
      <c r="E80">
        <v>1</v>
      </c>
      <c r="F80" s="4">
        <v>0.3</v>
      </c>
      <c r="G80">
        <v>8</v>
      </c>
      <c r="H80" s="3">
        <v>-2.7</v>
      </c>
      <c r="I80">
        <v>8</v>
      </c>
      <c r="J80">
        <v>1</v>
      </c>
      <c r="L80">
        <v>1</v>
      </c>
      <c r="M80" s="3">
        <v>4.0999999999999996</v>
      </c>
      <c r="N80">
        <v>8</v>
      </c>
      <c r="O80">
        <v>1</v>
      </c>
      <c r="Q80">
        <v>1</v>
      </c>
      <c r="S80" s="3">
        <v>-3.3</v>
      </c>
      <c r="T80">
        <v>8</v>
      </c>
      <c r="U80">
        <v>1</v>
      </c>
      <c r="V80" s="4">
        <v>-4.5999999999999996</v>
      </c>
      <c r="W80">
        <v>8</v>
      </c>
      <c r="X80" s="3">
        <v>-8.6</v>
      </c>
      <c r="Y80">
        <v>8</v>
      </c>
      <c r="Z80">
        <v>1</v>
      </c>
      <c r="AB80">
        <v>1</v>
      </c>
      <c r="AC80" s="3">
        <v>0.7</v>
      </c>
      <c r="AD80">
        <v>8</v>
      </c>
      <c r="AE80">
        <v>1</v>
      </c>
      <c r="AG80">
        <v>1</v>
      </c>
    </row>
    <row r="81" spans="1:34" x14ac:dyDescent="0.55000000000000004">
      <c r="A81">
        <v>75</v>
      </c>
      <c r="B81" s="1">
        <v>31107</v>
      </c>
      <c r="C81" s="3">
        <v>4.5</v>
      </c>
      <c r="D81">
        <v>8</v>
      </c>
      <c r="E81">
        <v>1</v>
      </c>
      <c r="F81" s="4">
        <v>3.8</v>
      </c>
      <c r="G81">
        <v>8</v>
      </c>
      <c r="H81" s="3">
        <v>0.8</v>
      </c>
      <c r="I81">
        <v>5</v>
      </c>
      <c r="J81">
        <v>1</v>
      </c>
      <c r="L81">
        <v>1</v>
      </c>
      <c r="M81" s="3">
        <v>8.6999999999999993</v>
      </c>
      <c r="N81">
        <v>5</v>
      </c>
      <c r="O81">
        <v>1</v>
      </c>
      <c r="Q81">
        <v>1</v>
      </c>
      <c r="S81" s="3">
        <v>0.4</v>
      </c>
      <c r="T81">
        <v>8</v>
      </c>
      <c r="U81">
        <v>1</v>
      </c>
      <c r="V81" s="4">
        <v>-0.8</v>
      </c>
      <c r="W81">
        <v>8</v>
      </c>
      <c r="X81" s="3">
        <v>-4.2</v>
      </c>
      <c r="Y81">
        <v>5</v>
      </c>
      <c r="Z81">
        <v>1</v>
      </c>
      <c r="AB81">
        <v>1</v>
      </c>
      <c r="AC81" s="3">
        <v>4.8</v>
      </c>
      <c r="AD81">
        <v>5</v>
      </c>
      <c r="AE81">
        <v>1</v>
      </c>
      <c r="AG81">
        <v>1</v>
      </c>
    </row>
    <row r="82" spans="1:34" x14ac:dyDescent="0.55000000000000004">
      <c r="A82">
        <v>76</v>
      </c>
      <c r="B82" s="1">
        <v>31138</v>
      </c>
      <c r="C82" s="3">
        <v>10.9</v>
      </c>
      <c r="D82">
        <v>8</v>
      </c>
      <c r="E82">
        <v>1</v>
      </c>
      <c r="F82" s="4">
        <v>9.8000000000000007</v>
      </c>
      <c r="G82">
        <v>8</v>
      </c>
      <c r="H82" s="3">
        <v>5.2</v>
      </c>
      <c r="I82">
        <v>8</v>
      </c>
      <c r="J82">
        <v>1</v>
      </c>
      <c r="L82">
        <v>1</v>
      </c>
      <c r="M82" s="3">
        <v>16.8</v>
      </c>
      <c r="N82">
        <v>8</v>
      </c>
      <c r="O82">
        <v>1</v>
      </c>
      <c r="Q82">
        <v>1</v>
      </c>
      <c r="S82" s="3">
        <v>6.4</v>
      </c>
      <c r="T82">
        <v>8</v>
      </c>
      <c r="U82">
        <v>1</v>
      </c>
      <c r="V82" s="4">
        <v>5.2</v>
      </c>
      <c r="W82">
        <v>8</v>
      </c>
      <c r="X82" s="3">
        <v>-1.5</v>
      </c>
      <c r="Y82">
        <v>5</v>
      </c>
      <c r="Z82">
        <v>1</v>
      </c>
      <c r="AB82">
        <v>1</v>
      </c>
      <c r="AC82" s="3">
        <v>13.2</v>
      </c>
      <c r="AD82">
        <v>5</v>
      </c>
      <c r="AE82">
        <v>1</v>
      </c>
      <c r="AG82">
        <v>1</v>
      </c>
    </row>
    <row r="83" spans="1:34" x14ac:dyDescent="0.55000000000000004">
      <c r="A83">
        <v>77</v>
      </c>
      <c r="B83" s="1">
        <v>31168</v>
      </c>
      <c r="C83" s="3">
        <v>16</v>
      </c>
      <c r="D83">
        <v>8</v>
      </c>
      <c r="E83">
        <v>1</v>
      </c>
      <c r="F83" s="4">
        <v>15.3</v>
      </c>
      <c r="G83">
        <v>8</v>
      </c>
      <c r="H83" s="3">
        <v>10.5</v>
      </c>
      <c r="I83">
        <v>5</v>
      </c>
      <c r="J83">
        <v>1</v>
      </c>
      <c r="L83">
        <v>1</v>
      </c>
      <c r="M83" s="3">
        <v>22.2</v>
      </c>
      <c r="N83">
        <v>5</v>
      </c>
      <c r="O83">
        <v>1</v>
      </c>
      <c r="Q83">
        <v>1</v>
      </c>
      <c r="S83" s="3">
        <v>11.9</v>
      </c>
      <c r="T83">
        <v>8</v>
      </c>
      <c r="U83">
        <v>1</v>
      </c>
      <c r="V83" s="4">
        <v>11.3</v>
      </c>
      <c r="W83">
        <v>8</v>
      </c>
      <c r="X83" s="3">
        <v>4</v>
      </c>
      <c r="Y83">
        <v>8</v>
      </c>
      <c r="Z83">
        <v>1</v>
      </c>
      <c r="AB83">
        <v>1</v>
      </c>
      <c r="AC83" s="3">
        <v>18.3</v>
      </c>
      <c r="AD83">
        <v>8</v>
      </c>
      <c r="AE83">
        <v>1</v>
      </c>
      <c r="AG83">
        <v>1</v>
      </c>
    </row>
    <row r="84" spans="1:34" x14ac:dyDescent="0.55000000000000004">
      <c r="A84">
        <v>78</v>
      </c>
      <c r="B84" s="1">
        <v>31199</v>
      </c>
      <c r="C84" s="3">
        <v>18.7</v>
      </c>
      <c r="D84">
        <v>8</v>
      </c>
      <c r="E84">
        <v>1</v>
      </c>
      <c r="F84" s="4">
        <v>19.3</v>
      </c>
      <c r="G84">
        <v>8</v>
      </c>
      <c r="H84" s="3">
        <v>14.6</v>
      </c>
      <c r="I84">
        <v>8</v>
      </c>
      <c r="J84">
        <v>1</v>
      </c>
      <c r="L84">
        <v>1</v>
      </c>
      <c r="M84" s="3">
        <v>23.1</v>
      </c>
      <c r="N84">
        <v>8</v>
      </c>
      <c r="O84">
        <v>1</v>
      </c>
      <c r="Q84">
        <v>1</v>
      </c>
      <c r="S84" s="3">
        <v>14.7</v>
      </c>
      <c r="T84">
        <v>8</v>
      </c>
      <c r="U84">
        <v>1</v>
      </c>
      <c r="V84" s="4">
        <v>15.8</v>
      </c>
      <c r="W84">
        <v>8</v>
      </c>
      <c r="X84" s="3">
        <v>9.3000000000000007</v>
      </c>
      <c r="Y84">
        <v>5</v>
      </c>
      <c r="Z84">
        <v>1</v>
      </c>
      <c r="AB84">
        <v>1</v>
      </c>
      <c r="AC84" s="3">
        <v>19.399999999999999</v>
      </c>
      <c r="AD84">
        <v>5</v>
      </c>
      <c r="AE84">
        <v>1</v>
      </c>
      <c r="AG84">
        <v>1</v>
      </c>
    </row>
    <row r="85" spans="1:34" x14ac:dyDescent="0.55000000000000004">
      <c r="A85">
        <v>79</v>
      </c>
      <c r="B85" s="1">
        <v>31229</v>
      </c>
      <c r="C85" s="3">
        <v>22.7</v>
      </c>
      <c r="D85">
        <v>8</v>
      </c>
      <c r="E85">
        <v>1</v>
      </c>
      <c r="F85" s="4">
        <v>22.9</v>
      </c>
      <c r="G85">
        <v>8</v>
      </c>
      <c r="H85" s="3">
        <v>18.399999999999999</v>
      </c>
      <c r="I85">
        <v>5</v>
      </c>
      <c r="J85">
        <v>1</v>
      </c>
      <c r="L85">
        <v>1</v>
      </c>
      <c r="M85" s="3">
        <v>27.8</v>
      </c>
      <c r="N85">
        <v>5</v>
      </c>
      <c r="O85">
        <v>1</v>
      </c>
      <c r="Q85">
        <v>1</v>
      </c>
      <c r="S85" s="3">
        <v>19.399999999999999</v>
      </c>
      <c r="T85">
        <v>8</v>
      </c>
      <c r="U85">
        <v>1</v>
      </c>
      <c r="V85" s="4">
        <v>19.899999999999999</v>
      </c>
      <c r="W85">
        <v>8</v>
      </c>
      <c r="X85" s="3">
        <v>14.3</v>
      </c>
      <c r="Y85">
        <v>5</v>
      </c>
      <c r="Z85">
        <v>1</v>
      </c>
      <c r="AB85">
        <v>1</v>
      </c>
      <c r="AC85" s="3">
        <v>24.5</v>
      </c>
      <c r="AD85">
        <v>5</v>
      </c>
      <c r="AE85">
        <v>1</v>
      </c>
      <c r="AG85">
        <v>1</v>
      </c>
    </row>
    <row r="86" spans="1:34" x14ac:dyDescent="0.55000000000000004">
      <c r="A86">
        <v>80</v>
      </c>
      <c r="B86" s="1">
        <v>31260</v>
      </c>
      <c r="C86" s="3">
        <v>24.8</v>
      </c>
      <c r="D86">
        <v>5</v>
      </c>
      <c r="E86">
        <v>1</v>
      </c>
      <c r="F86" s="4">
        <v>24</v>
      </c>
      <c r="G86">
        <v>8</v>
      </c>
      <c r="H86" s="3">
        <v>20.9</v>
      </c>
      <c r="I86">
        <v>5</v>
      </c>
      <c r="J86">
        <v>1</v>
      </c>
      <c r="L86">
        <v>1</v>
      </c>
      <c r="M86" s="3">
        <v>30.3</v>
      </c>
      <c r="N86">
        <v>5</v>
      </c>
      <c r="O86">
        <v>1</v>
      </c>
      <c r="Q86">
        <v>1</v>
      </c>
      <c r="S86" s="3">
        <v>21</v>
      </c>
      <c r="T86">
        <v>5</v>
      </c>
      <c r="U86">
        <v>1</v>
      </c>
      <c r="V86" s="4">
        <v>20.6</v>
      </c>
      <c r="W86">
        <v>8</v>
      </c>
      <c r="X86" s="3">
        <v>16.600000000000001</v>
      </c>
      <c r="Y86">
        <v>5</v>
      </c>
      <c r="Z86">
        <v>1</v>
      </c>
      <c r="AB86">
        <v>1</v>
      </c>
      <c r="AC86" s="3">
        <v>26.7</v>
      </c>
      <c r="AD86">
        <v>5</v>
      </c>
      <c r="AE86">
        <v>1</v>
      </c>
      <c r="AG86">
        <v>1</v>
      </c>
    </row>
    <row r="87" spans="1:34" x14ac:dyDescent="0.55000000000000004">
      <c r="A87">
        <v>81</v>
      </c>
      <c r="B87" s="1">
        <v>31291</v>
      </c>
      <c r="C87" s="3">
        <v>19.7</v>
      </c>
      <c r="D87">
        <v>8</v>
      </c>
      <c r="E87">
        <v>1</v>
      </c>
      <c r="F87" s="4">
        <v>20</v>
      </c>
      <c r="G87">
        <v>8</v>
      </c>
      <c r="H87" s="3">
        <v>16.2</v>
      </c>
      <c r="I87">
        <v>5</v>
      </c>
      <c r="J87">
        <v>1</v>
      </c>
      <c r="L87">
        <v>1</v>
      </c>
      <c r="M87" s="3">
        <v>24.6</v>
      </c>
      <c r="N87">
        <v>5</v>
      </c>
      <c r="O87">
        <v>1</v>
      </c>
      <c r="Q87">
        <v>1</v>
      </c>
      <c r="S87" s="3">
        <v>16.2</v>
      </c>
      <c r="T87">
        <v>5</v>
      </c>
      <c r="U87">
        <v>1</v>
      </c>
      <c r="V87" s="4">
        <v>16.399999999999999</v>
      </c>
      <c r="W87">
        <v>8</v>
      </c>
      <c r="X87" s="3">
        <v>11.8</v>
      </c>
      <c r="Y87">
        <v>5</v>
      </c>
      <c r="Z87">
        <v>1</v>
      </c>
      <c r="AB87">
        <v>1</v>
      </c>
      <c r="AC87" s="3">
        <v>20.9</v>
      </c>
      <c r="AD87">
        <v>5</v>
      </c>
      <c r="AE87">
        <v>1</v>
      </c>
      <c r="AG87">
        <v>1</v>
      </c>
    </row>
    <row r="88" spans="1:34" x14ac:dyDescent="0.55000000000000004">
      <c r="A88">
        <v>82</v>
      </c>
      <c r="B88" s="1">
        <v>31321</v>
      </c>
      <c r="C88" s="3">
        <v>13</v>
      </c>
      <c r="D88">
        <v>8</v>
      </c>
      <c r="E88">
        <v>1</v>
      </c>
      <c r="F88" s="4">
        <v>14</v>
      </c>
      <c r="G88">
        <v>8</v>
      </c>
      <c r="H88" s="3">
        <v>9</v>
      </c>
      <c r="I88">
        <v>5</v>
      </c>
      <c r="J88">
        <v>1</v>
      </c>
      <c r="L88">
        <v>1</v>
      </c>
      <c r="M88" s="3">
        <v>18.100000000000001</v>
      </c>
      <c r="N88">
        <v>5</v>
      </c>
      <c r="O88">
        <v>1</v>
      </c>
      <c r="Q88">
        <v>1</v>
      </c>
      <c r="S88" s="3">
        <v>9</v>
      </c>
      <c r="T88">
        <v>8</v>
      </c>
      <c r="U88">
        <v>1</v>
      </c>
      <c r="V88" s="4">
        <v>9.8000000000000007</v>
      </c>
      <c r="W88">
        <v>8</v>
      </c>
      <c r="X88" s="3">
        <v>3.8</v>
      </c>
      <c r="Y88">
        <v>5</v>
      </c>
      <c r="Z88">
        <v>1</v>
      </c>
      <c r="AB88">
        <v>1</v>
      </c>
      <c r="AC88" s="3">
        <v>14.3</v>
      </c>
      <c r="AD88">
        <v>5</v>
      </c>
      <c r="AE88">
        <v>1</v>
      </c>
      <c r="AG88">
        <v>1</v>
      </c>
    </row>
    <row r="89" spans="1:34" x14ac:dyDescent="0.55000000000000004">
      <c r="A89">
        <v>83</v>
      </c>
      <c r="B89" s="1">
        <v>31352</v>
      </c>
      <c r="C89" s="3">
        <v>6.8</v>
      </c>
      <c r="D89">
        <v>8</v>
      </c>
      <c r="E89">
        <v>1</v>
      </c>
      <c r="F89" s="4">
        <v>7.9</v>
      </c>
      <c r="G89">
        <v>8</v>
      </c>
      <c r="H89" s="3">
        <v>3.5</v>
      </c>
      <c r="I89">
        <v>5</v>
      </c>
      <c r="J89">
        <v>1</v>
      </c>
      <c r="L89">
        <v>1</v>
      </c>
      <c r="M89" s="3">
        <v>11</v>
      </c>
      <c r="N89">
        <v>5</v>
      </c>
      <c r="O89">
        <v>1</v>
      </c>
      <c r="Q89">
        <v>1</v>
      </c>
      <c r="S89" s="3">
        <v>2.8</v>
      </c>
      <c r="T89">
        <v>8</v>
      </c>
      <c r="U89">
        <v>1</v>
      </c>
      <c r="V89" s="4">
        <v>3.6</v>
      </c>
      <c r="W89">
        <v>8</v>
      </c>
      <c r="X89" s="3">
        <v>-1.8</v>
      </c>
      <c r="Y89">
        <v>5</v>
      </c>
      <c r="Z89">
        <v>1</v>
      </c>
      <c r="AB89">
        <v>1</v>
      </c>
      <c r="AC89" s="3">
        <v>7.5</v>
      </c>
      <c r="AD89">
        <v>5</v>
      </c>
      <c r="AE89">
        <v>1</v>
      </c>
      <c r="AG89">
        <v>1</v>
      </c>
    </row>
    <row r="90" spans="1:34" x14ac:dyDescent="0.55000000000000004">
      <c r="A90">
        <v>84</v>
      </c>
      <c r="B90" s="1">
        <v>31382</v>
      </c>
      <c r="C90" s="3">
        <v>0.6</v>
      </c>
      <c r="D90">
        <v>8</v>
      </c>
      <c r="E90">
        <v>1</v>
      </c>
      <c r="F90" s="4">
        <v>2.4</v>
      </c>
      <c r="G90">
        <v>8</v>
      </c>
      <c r="H90" s="3">
        <v>-2.6</v>
      </c>
      <c r="I90">
        <v>8</v>
      </c>
      <c r="J90">
        <v>1</v>
      </c>
      <c r="L90">
        <v>1</v>
      </c>
      <c r="M90" s="3">
        <v>4.0999999999999996</v>
      </c>
      <c r="N90">
        <v>8</v>
      </c>
      <c r="O90">
        <v>1</v>
      </c>
      <c r="Q90">
        <v>1</v>
      </c>
      <c r="S90" s="3">
        <v>-3.9</v>
      </c>
      <c r="T90">
        <v>8</v>
      </c>
      <c r="U90">
        <v>1</v>
      </c>
      <c r="V90" s="4">
        <v>-2</v>
      </c>
      <c r="W90">
        <v>8</v>
      </c>
      <c r="X90" s="3">
        <v>-9.6</v>
      </c>
      <c r="Y90">
        <v>5</v>
      </c>
      <c r="Z90">
        <v>1</v>
      </c>
      <c r="AB90">
        <v>1</v>
      </c>
      <c r="AC90" s="3">
        <v>1</v>
      </c>
      <c r="AD90">
        <v>5</v>
      </c>
      <c r="AE90">
        <v>1</v>
      </c>
      <c r="AG90">
        <v>1</v>
      </c>
    </row>
    <row r="91" spans="1:34" x14ac:dyDescent="0.55000000000000004">
      <c r="A91">
        <v>85</v>
      </c>
      <c r="B91" s="1">
        <v>31413</v>
      </c>
      <c r="C91" s="3">
        <v>-2.2999999999999998</v>
      </c>
      <c r="D91">
        <v>8</v>
      </c>
      <c r="E91">
        <v>1</v>
      </c>
      <c r="F91" s="4">
        <v>-0.2</v>
      </c>
      <c r="G91">
        <v>8</v>
      </c>
      <c r="H91" s="3">
        <v>-5.6</v>
      </c>
      <c r="I91">
        <v>8</v>
      </c>
      <c r="J91">
        <v>1</v>
      </c>
      <c r="L91">
        <v>1</v>
      </c>
      <c r="M91" s="3">
        <v>1.5</v>
      </c>
      <c r="N91">
        <v>8</v>
      </c>
      <c r="O91">
        <v>1</v>
      </c>
      <c r="Q91">
        <v>1</v>
      </c>
      <c r="R91">
        <f>SUM(C91:C102)/12</f>
        <v>10.666666666666666</v>
      </c>
      <c r="S91" s="3">
        <v>-7.7</v>
      </c>
      <c r="T91">
        <v>8</v>
      </c>
      <c r="U91">
        <v>1</v>
      </c>
      <c r="V91" s="4">
        <v>-5.0999999999999996</v>
      </c>
      <c r="W91">
        <v>8</v>
      </c>
      <c r="X91" s="3">
        <v>-14.3</v>
      </c>
      <c r="Y91">
        <v>8</v>
      </c>
      <c r="Z91">
        <v>1</v>
      </c>
      <c r="AB91">
        <v>1</v>
      </c>
      <c r="AC91" s="3">
        <v>-2.8</v>
      </c>
      <c r="AD91">
        <v>8</v>
      </c>
      <c r="AE91">
        <v>1</v>
      </c>
      <c r="AG91">
        <v>1</v>
      </c>
      <c r="AH91">
        <f>SUM(S91:S102)/12</f>
        <v>6.1499999999999995</v>
      </c>
    </row>
    <row r="92" spans="1:34" x14ac:dyDescent="0.55000000000000004">
      <c r="A92">
        <v>86</v>
      </c>
      <c r="B92" s="1">
        <v>31444</v>
      </c>
      <c r="C92" s="3">
        <v>-2.2000000000000002</v>
      </c>
      <c r="D92">
        <v>8</v>
      </c>
      <c r="E92">
        <v>1</v>
      </c>
      <c r="F92" s="4">
        <v>0.3</v>
      </c>
      <c r="G92">
        <v>8</v>
      </c>
      <c r="H92" s="3">
        <v>-6.3</v>
      </c>
      <c r="I92">
        <v>5</v>
      </c>
      <c r="J92">
        <v>1</v>
      </c>
      <c r="L92">
        <v>1</v>
      </c>
      <c r="M92" s="3">
        <v>1.7</v>
      </c>
      <c r="N92">
        <v>5</v>
      </c>
      <c r="O92">
        <v>1</v>
      </c>
      <c r="Q92">
        <v>1</v>
      </c>
      <c r="S92" s="3">
        <v>-8.1</v>
      </c>
      <c r="T92">
        <v>8</v>
      </c>
      <c r="U92">
        <v>1</v>
      </c>
      <c r="V92" s="4">
        <v>-4.5999999999999996</v>
      </c>
      <c r="W92">
        <v>8</v>
      </c>
      <c r="X92" s="3">
        <v>-15.3</v>
      </c>
      <c r="Y92">
        <v>5</v>
      </c>
      <c r="Z92">
        <v>1</v>
      </c>
      <c r="AB92">
        <v>1</v>
      </c>
      <c r="AC92" s="3">
        <v>-2.8</v>
      </c>
      <c r="AD92">
        <v>5</v>
      </c>
      <c r="AE92">
        <v>1</v>
      </c>
      <c r="AG92">
        <v>1</v>
      </c>
    </row>
    <row r="93" spans="1:34" x14ac:dyDescent="0.55000000000000004">
      <c r="A93">
        <v>87</v>
      </c>
      <c r="B93" s="1">
        <v>31472</v>
      </c>
      <c r="C93" s="3">
        <v>2.6</v>
      </c>
      <c r="D93">
        <v>8</v>
      </c>
      <c r="E93">
        <v>1</v>
      </c>
      <c r="F93" s="4">
        <v>3.8</v>
      </c>
      <c r="G93">
        <v>8</v>
      </c>
      <c r="H93" s="3">
        <v>-1.6</v>
      </c>
      <c r="I93">
        <v>8</v>
      </c>
      <c r="J93">
        <v>1</v>
      </c>
      <c r="L93">
        <v>1</v>
      </c>
      <c r="M93" s="3">
        <v>7.2</v>
      </c>
      <c r="N93">
        <v>8</v>
      </c>
      <c r="O93">
        <v>1</v>
      </c>
      <c r="Q93">
        <v>1</v>
      </c>
      <c r="S93" s="3">
        <v>-2.2000000000000002</v>
      </c>
      <c r="T93">
        <v>8</v>
      </c>
      <c r="U93">
        <v>1</v>
      </c>
      <c r="V93" s="4">
        <v>-0.8</v>
      </c>
      <c r="W93">
        <v>8</v>
      </c>
      <c r="X93" s="3">
        <v>-8.5</v>
      </c>
      <c r="Y93">
        <v>8</v>
      </c>
      <c r="Z93">
        <v>1</v>
      </c>
      <c r="AB93">
        <v>1</v>
      </c>
      <c r="AC93" s="3">
        <v>3.3</v>
      </c>
      <c r="AD93">
        <v>8</v>
      </c>
      <c r="AE93">
        <v>1</v>
      </c>
      <c r="AG93">
        <v>1</v>
      </c>
    </row>
    <row r="94" spans="1:34" x14ac:dyDescent="0.55000000000000004">
      <c r="A94">
        <v>88</v>
      </c>
      <c r="B94" s="1">
        <v>31503</v>
      </c>
      <c r="C94" s="3">
        <v>9.6</v>
      </c>
      <c r="D94">
        <v>8</v>
      </c>
      <c r="E94">
        <v>1</v>
      </c>
      <c r="F94" s="4">
        <v>9.8000000000000007</v>
      </c>
      <c r="G94">
        <v>8</v>
      </c>
      <c r="H94" s="3">
        <v>4.0999999999999996</v>
      </c>
      <c r="I94">
        <v>8</v>
      </c>
      <c r="J94">
        <v>1</v>
      </c>
      <c r="L94">
        <v>1</v>
      </c>
      <c r="M94" s="3">
        <v>15.4</v>
      </c>
      <c r="N94">
        <v>8</v>
      </c>
      <c r="O94">
        <v>1</v>
      </c>
      <c r="Q94">
        <v>1</v>
      </c>
      <c r="S94" s="3">
        <v>4.3</v>
      </c>
      <c r="T94">
        <v>8</v>
      </c>
      <c r="U94">
        <v>1</v>
      </c>
      <c r="V94" s="4">
        <v>5.2</v>
      </c>
      <c r="W94">
        <v>8</v>
      </c>
      <c r="X94" s="3">
        <v>-3.3</v>
      </c>
      <c r="Y94">
        <v>5</v>
      </c>
      <c r="Z94">
        <v>1</v>
      </c>
      <c r="AB94">
        <v>1</v>
      </c>
      <c r="AC94" s="3">
        <v>10.8</v>
      </c>
      <c r="AD94">
        <v>5</v>
      </c>
      <c r="AE94">
        <v>1</v>
      </c>
      <c r="AG94">
        <v>1</v>
      </c>
    </row>
    <row r="95" spans="1:34" x14ac:dyDescent="0.55000000000000004">
      <c r="A95">
        <v>89</v>
      </c>
      <c r="B95" s="1">
        <v>31533</v>
      </c>
      <c r="C95" s="3">
        <v>14.2</v>
      </c>
      <c r="D95">
        <v>8</v>
      </c>
      <c r="E95">
        <v>1</v>
      </c>
      <c r="F95" s="4">
        <v>15.3</v>
      </c>
      <c r="G95">
        <v>8</v>
      </c>
      <c r="H95" s="3">
        <v>9</v>
      </c>
      <c r="I95">
        <v>8</v>
      </c>
      <c r="J95">
        <v>1</v>
      </c>
      <c r="L95">
        <v>1</v>
      </c>
      <c r="M95" s="3">
        <v>19.899999999999999</v>
      </c>
      <c r="N95">
        <v>8</v>
      </c>
      <c r="O95">
        <v>1</v>
      </c>
      <c r="Q95">
        <v>1</v>
      </c>
      <c r="S95" s="3">
        <v>9.9</v>
      </c>
      <c r="T95">
        <v>8</v>
      </c>
      <c r="U95">
        <v>1</v>
      </c>
      <c r="V95" s="4">
        <v>11.3</v>
      </c>
      <c r="W95">
        <v>8</v>
      </c>
      <c r="X95" s="3">
        <v>2.2999999999999998</v>
      </c>
      <c r="Y95">
        <v>8</v>
      </c>
      <c r="Z95">
        <v>1</v>
      </c>
      <c r="AB95">
        <v>1</v>
      </c>
      <c r="AC95" s="3">
        <v>16.3</v>
      </c>
      <c r="AD95">
        <v>8</v>
      </c>
      <c r="AE95">
        <v>1</v>
      </c>
      <c r="AG95">
        <v>1</v>
      </c>
    </row>
    <row r="96" spans="1:34" x14ac:dyDescent="0.55000000000000004">
      <c r="A96">
        <v>90</v>
      </c>
      <c r="B96" s="1">
        <v>31564</v>
      </c>
      <c r="C96" s="3">
        <v>18.7</v>
      </c>
      <c r="D96">
        <v>8</v>
      </c>
      <c r="E96">
        <v>1</v>
      </c>
      <c r="F96" s="4">
        <v>19.3</v>
      </c>
      <c r="G96">
        <v>8</v>
      </c>
      <c r="H96" s="3">
        <v>14.1</v>
      </c>
      <c r="I96">
        <v>8</v>
      </c>
      <c r="J96">
        <v>1</v>
      </c>
      <c r="L96">
        <v>1</v>
      </c>
      <c r="M96" s="3">
        <v>24</v>
      </c>
      <c r="N96">
        <v>8</v>
      </c>
      <c r="O96">
        <v>1</v>
      </c>
      <c r="Q96">
        <v>1</v>
      </c>
      <c r="S96" s="3">
        <v>14.9</v>
      </c>
      <c r="T96">
        <v>8</v>
      </c>
      <c r="U96">
        <v>1</v>
      </c>
      <c r="V96" s="4">
        <v>15.8</v>
      </c>
      <c r="W96">
        <v>8</v>
      </c>
      <c r="X96" s="3">
        <v>8.6</v>
      </c>
      <c r="Y96">
        <v>8</v>
      </c>
      <c r="Z96">
        <v>1</v>
      </c>
      <c r="AB96">
        <v>1</v>
      </c>
      <c r="AC96" s="3">
        <v>20.2</v>
      </c>
      <c r="AD96">
        <v>8</v>
      </c>
      <c r="AE96">
        <v>1</v>
      </c>
      <c r="AG96">
        <v>1</v>
      </c>
    </row>
    <row r="97" spans="1:34" x14ac:dyDescent="0.55000000000000004">
      <c r="A97">
        <v>91</v>
      </c>
      <c r="B97" s="1">
        <v>31594</v>
      </c>
      <c r="C97" s="3">
        <v>21.7</v>
      </c>
      <c r="D97">
        <v>8</v>
      </c>
      <c r="E97">
        <v>1</v>
      </c>
      <c r="F97" s="4">
        <v>22.9</v>
      </c>
      <c r="G97">
        <v>8</v>
      </c>
      <c r="H97" s="3">
        <v>17.899999999999999</v>
      </c>
      <c r="I97">
        <v>8</v>
      </c>
      <c r="J97">
        <v>1</v>
      </c>
      <c r="L97">
        <v>1</v>
      </c>
      <c r="M97" s="3">
        <v>26.1</v>
      </c>
      <c r="N97">
        <v>8</v>
      </c>
      <c r="O97">
        <v>1</v>
      </c>
      <c r="Q97">
        <v>1</v>
      </c>
      <c r="S97" s="3">
        <v>18.8</v>
      </c>
      <c r="T97">
        <v>8</v>
      </c>
      <c r="U97">
        <v>1</v>
      </c>
      <c r="V97" s="4">
        <v>19.899999999999999</v>
      </c>
      <c r="W97">
        <v>8</v>
      </c>
      <c r="X97" s="3">
        <v>14.6</v>
      </c>
      <c r="Y97">
        <v>5</v>
      </c>
      <c r="Z97">
        <v>1</v>
      </c>
      <c r="AB97">
        <v>1</v>
      </c>
      <c r="AC97" s="3">
        <v>23.4</v>
      </c>
      <c r="AD97">
        <v>5</v>
      </c>
      <c r="AE97">
        <v>1</v>
      </c>
      <c r="AG97">
        <v>1</v>
      </c>
    </row>
    <row r="98" spans="1:34" x14ac:dyDescent="0.55000000000000004">
      <c r="A98">
        <v>92</v>
      </c>
      <c r="B98" s="1">
        <v>31625</v>
      </c>
      <c r="C98" s="3">
        <v>23.9</v>
      </c>
      <c r="D98">
        <v>8</v>
      </c>
      <c r="E98">
        <v>1</v>
      </c>
      <c r="F98" s="4">
        <v>24</v>
      </c>
      <c r="G98">
        <v>8</v>
      </c>
      <c r="H98" s="3">
        <v>20</v>
      </c>
      <c r="I98">
        <v>5</v>
      </c>
      <c r="J98">
        <v>1</v>
      </c>
      <c r="L98">
        <v>1</v>
      </c>
      <c r="M98" s="3">
        <v>29.4</v>
      </c>
      <c r="N98">
        <v>5</v>
      </c>
      <c r="O98">
        <v>1</v>
      </c>
      <c r="Q98">
        <v>1</v>
      </c>
      <c r="S98" s="3">
        <v>19.8</v>
      </c>
      <c r="T98">
        <v>8</v>
      </c>
      <c r="U98">
        <v>1</v>
      </c>
      <c r="V98" s="4">
        <v>20.6</v>
      </c>
      <c r="W98">
        <v>8</v>
      </c>
      <c r="X98" s="3">
        <v>15.4</v>
      </c>
      <c r="Y98">
        <v>5</v>
      </c>
      <c r="Z98">
        <v>1</v>
      </c>
      <c r="AB98">
        <v>1</v>
      </c>
      <c r="AC98" s="3">
        <v>24.8</v>
      </c>
      <c r="AD98">
        <v>5</v>
      </c>
      <c r="AE98">
        <v>1</v>
      </c>
      <c r="AG98">
        <v>1</v>
      </c>
    </row>
    <row r="99" spans="1:34" x14ac:dyDescent="0.55000000000000004">
      <c r="A99">
        <v>93</v>
      </c>
      <c r="B99" s="1">
        <v>31656</v>
      </c>
      <c r="C99" s="3">
        <v>19.399999999999999</v>
      </c>
      <c r="D99">
        <v>5</v>
      </c>
      <c r="E99">
        <v>1</v>
      </c>
      <c r="F99" s="4">
        <v>20</v>
      </c>
      <c r="G99">
        <v>8</v>
      </c>
      <c r="H99" s="3">
        <v>15</v>
      </c>
      <c r="I99">
        <v>5</v>
      </c>
      <c r="J99">
        <v>1</v>
      </c>
      <c r="L99">
        <v>1</v>
      </c>
      <c r="M99" s="3">
        <v>25.2</v>
      </c>
      <c r="N99">
        <v>5</v>
      </c>
      <c r="O99">
        <v>1</v>
      </c>
      <c r="Q99">
        <v>1</v>
      </c>
      <c r="S99" s="3">
        <v>15.5</v>
      </c>
      <c r="T99">
        <v>8</v>
      </c>
      <c r="U99">
        <v>1</v>
      </c>
      <c r="V99" s="4">
        <v>16.399999999999999</v>
      </c>
      <c r="W99">
        <v>8</v>
      </c>
      <c r="X99" s="3">
        <v>10.4</v>
      </c>
      <c r="Y99">
        <v>8</v>
      </c>
      <c r="Z99">
        <v>1</v>
      </c>
      <c r="AB99">
        <v>1</v>
      </c>
      <c r="AC99" s="3">
        <v>21.2</v>
      </c>
      <c r="AD99">
        <v>8</v>
      </c>
      <c r="AE99">
        <v>1</v>
      </c>
      <c r="AG99">
        <v>1</v>
      </c>
    </row>
    <row r="100" spans="1:34" x14ac:dyDescent="0.55000000000000004">
      <c r="A100">
        <v>94</v>
      </c>
      <c r="B100" s="1">
        <v>31686</v>
      </c>
      <c r="C100" s="3">
        <v>11.6</v>
      </c>
      <c r="D100">
        <v>8</v>
      </c>
      <c r="E100">
        <v>1</v>
      </c>
      <c r="F100" s="4">
        <v>14</v>
      </c>
      <c r="G100">
        <v>8</v>
      </c>
      <c r="H100" s="3">
        <v>7.1</v>
      </c>
      <c r="I100">
        <v>5</v>
      </c>
      <c r="J100">
        <v>1</v>
      </c>
      <c r="L100">
        <v>1</v>
      </c>
      <c r="M100" s="3">
        <v>17.600000000000001</v>
      </c>
      <c r="N100">
        <v>5</v>
      </c>
      <c r="O100">
        <v>1</v>
      </c>
      <c r="Q100">
        <v>1</v>
      </c>
      <c r="S100" s="3">
        <v>7.1</v>
      </c>
      <c r="T100">
        <v>8</v>
      </c>
      <c r="U100">
        <v>1</v>
      </c>
      <c r="V100" s="4">
        <v>9.8000000000000007</v>
      </c>
      <c r="W100">
        <v>8</v>
      </c>
      <c r="X100" s="3">
        <v>1.4</v>
      </c>
      <c r="Y100">
        <v>5</v>
      </c>
      <c r="Z100">
        <v>1</v>
      </c>
      <c r="AB100">
        <v>1</v>
      </c>
      <c r="AC100" s="3">
        <v>13.3</v>
      </c>
      <c r="AD100">
        <v>5</v>
      </c>
      <c r="AE100">
        <v>1</v>
      </c>
      <c r="AG100">
        <v>1</v>
      </c>
    </row>
    <row r="101" spans="1:34" x14ac:dyDescent="0.55000000000000004">
      <c r="A101">
        <v>95</v>
      </c>
      <c r="B101" s="1">
        <v>31717</v>
      </c>
      <c r="C101" s="3">
        <v>7.3</v>
      </c>
      <c r="D101">
        <v>8</v>
      </c>
      <c r="E101">
        <v>1</v>
      </c>
      <c r="F101" s="4">
        <v>7.9</v>
      </c>
      <c r="G101">
        <v>8</v>
      </c>
      <c r="H101" s="3">
        <v>2.6</v>
      </c>
      <c r="I101">
        <v>8</v>
      </c>
      <c r="J101">
        <v>1</v>
      </c>
      <c r="L101">
        <v>1</v>
      </c>
      <c r="M101" s="3">
        <v>13.1</v>
      </c>
      <c r="N101">
        <v>8</v>
      </c>
      <c r="O101">
        <v>1</v>
      </c>
      <c r="Q101">
        <v>1</v>
      </c>
      <c r="S101" s="3">
        <v>2.4</v>
      </c>
      <c r="T101">
        <v>8</v>
      </c>
      <c r="U101">
        <v>1</v>
      </c>
      <c r="V101" s="4">
        <v>3.6</v>
      </c>
      <c r="W101">
        <v>8</v>
      </c>
      <c r="X101" s="3">
        <v>-3.5</v>
      </c>
      <c r="Y101">
        <v>8</v>
      </c>
      <c r="Z101">
        <v>1</v>
      </c>
      <c r="AB101">
        <v>1</v>
      </c>
      <c r="AC101" s="3">
        <v>8.8000000000000007</v>
      </c>
      <c r="AD101">
        <v>8</v>
      </c>
      <c r="AE101">
        <v>1</v>
      </c>
      <c r="AG101">
        <v>1</v>
      </c>
    </row>
    <row r="102" spans="1:34" x14ac:dyDescent="0.55000000000000004">
      <c r="A102">
        <v>96</v>
      </c>
      <c r="B102" s="1">
        <v>31747</v>
      </c>
      <c r="C102" s="3">
        <v>3.5</v>
      </c>
      <c r="D102">
        <v>8</v>
      </c>
      <c r="E102">
        <v>1</v>
      </c>
      <c r="F102" s="4">
        <v>2.4</v>
      </c>
      <c r="G102">
        <v>8</v>
      </c>
      <c r="H102" s="3">
        <v>-0.3</v>
      </c>
      <c r="I102">
        <v>8</v>
      </c>
      <c r="J102">
        <v>1</v>
      </c>
      <c r="L102">
        <v>1</v>
      </c>
      <c r="M102" s="3">
        <v>7.9</v>
      </c>
      <c r="N102">
        <v>8</v>
      </c>
      <c r="O102">
        <v>1</v>
      </c>
      <c r="Q102">
        <v>1</v>
      </c>
      <c r="S102" s="3">
        <v>-0.9</v>
      </c>
      <c r="T102">
        <v>8</v>
      </c>
      <c r="U102">
        <v>1</v>
      </c>
      <c r="V102" s="4">
        <v>-2</v>
      </c>
      <c r="W102">
        <v>8</v>
      </c>
      <c r="X102" s="3">
        <v>-6.7</v>
      </c>
      <c r="Y102">
        <v>8</v>
      </c>
      <c r="Z102">
        <v>1</v>
      </c>
      <c r="AB102">
        <v>1</v>
      </c>
      <c r="AC102" s="3">
        <v>4.2</v>
      </c>
      <c r="AD102">
        <v>8</v>
      </c>
      <c r="AE102">
        <v>1</v>
      </c>
      <c r="AG102">
        <v>1</v>
      </c>
    </row>
    <row r="103" spans="1:34" x14ac:dyDescent="0.55000000000000004">
      <c r="A103">
        <v>97</v>
      </c>
      <c r="B103" s="1">
        <v>31778</v>
      </c>
      <c r="C103" s="3">
        <v>0.4</v>
      </c>
      <c r="D103">
        <v>8</v>
      </c>
      <c r="E103">
        <v>1</v>
      </c>
      <c r="F103" s="4">
        <v>-0.2</v>
      </c>
      <c r="G103">
        <v>8</v>
      </c>
      <c r="H103" s="3">
        <v>-2.7</v>
      </c>
      <c r="I103">
        <v>5</v>
      </c>
      <c r="J103">
        <v>1</v>
      </c>
      <c r="L103">
        <v>1</v>
      </c>
      <c r="M103" s="3">
        <v>4.3</v>
      </c>
      <c r="N103">
        <v>5</v>
      </c>
      <c r="O103">
        <v>1</v>
      </c>
      <c r="Q103">
        <v>1</v>
      </c>
      <c r="R103">
        <f>SUM(C103:C114)/12</f>
        <v>11.741666666666667</v>
      </c>
      <c r="S103" s="3">
        <v>-4.5999999999999996</v>
      </c>
      <c r="T103">
        <v>8</v>
      </c>
      <c r="U103">
        <v>1</v>
      </c>
      <c r="V103" s="4">
        <v>-5.0999999999999996</v>
      </c>
      <c r="W103">
        <v>8</v>
      </c>
      <c r="X103" s="3">
        <v>-10.5</v>
      </c>
      <c r="Y103">
        <v>8</v>
      </c>
      <c r="Z103">
        <v>1</v>
      </c>
      <c r="AB103">
        <v>1</v>
      </c>
      <c r="AC103" s="3">
        <v>0.2</v>
      </c>
      <c r="AD103">
        <v>8</v>
      </c>
      <c r="AE103">
        <v>1</v>
      </c>
      <c r="AG103">
        <v>1</v>
      </c>
      <c r="AH103">
        <f>SUM(S103:S114)/12</f>
        <v>7.4333333333333336</v>
      </c>
    </row>
    <row r="104" spans="1:34" x14ac:dyDescent="0.55000000000000004">
      <c r="A104">
        <v>98</v>
      </c>
      <c r="B104" s="1">
        <v>31809</v>
      </c>
      <c r="C104" s="3">
        <v>1</v>
      </c>
      <c r="D104">
        <v>8</v>
      </c>
      <c r="E104">
        <v>1</v>
      </c>
      <c r="F104" s="4">
        <v>0.3</v>
      </c>
      <c r="G104">
        <v>8</v>
      </c>
      <c r="H104" s="3">
        <v>-2.6</v>
      </c>
      <c r="I104">
        <v>8</v>
      </c>
      <c r="J104">
        <v>1</v>
      </c>
      <c r="L104">
        <v>1</v>
      </c>
      <c r="M104" s="3">
        <v>5.5</v>
      </c>
      <c r="N104">
        <v>8</v>
      </c>
      <c r="O104">
        <v>1</v>
      </c>
      <c r="Q104">
        <v>1</v>
      </c>
      <c r="S104" s="3">
        <v>-4.4000000000000004</v>
      </c>
      <c r="T104">
        <v>8</v>
      </c>
      <c r="U104">
        <v>1</v>
      </c>
      <c r="V104" s="4">
        <v>-4.5999999999999996</v>
      </c>
      <c r="W104">
        <v>8</v>
      </c>
      <c r="X104" s="3">
        <v>-10.6</v>
      </c>
      <c r="Y104">
        <v>8</v>
      </c>
      <c r="Z104">
        <v>1</v>
      </c>
      <c r="AB104">
        <v>1</v>
      </c>
      <c r="AC104" s="3">
        <v>1.2</v>
      </c>
      <c r="AD104">
        <v>8</v>
      </c>
      <c r="AE104">
        <v>1</v>
      </c>
      <c r="AG104">
        <v>1</v>
      </c>
    </row>
    <row r="105" spans="1:34" x14ac:dyDescent="0.55000000000000004">
      <c r="A105">
        <v>99</v>
      </c>
      <c r="B105" s="1">
        <v>31837</v>
      </c>
      <c r="C105" s="3">
        <v>3.8</v>
      </c>
      <c r="D105">
        <v>8</v>
      </c>
      <c r="E105">
        <v>1</v>
      </c>
      <c r="F105" s="4">
        <v>3.8</v>
      </c>
      <c r="G105">
        <v>8</v>
      </c>
      <c r="H105" s="3">
        <v>-0.3</v>
      </c>
      <c r="I105">
        <v>5</v>
      </c>
      <c r="J105">
        <v>1</v>
      </c>
      <c r="L105">
        <v>1</v>
      </c>
      <c r="M105" s="3">
        <v>8.4</v>
      </c>
      <c r="N105">
        <v>5</v>
      </c>
      <c r="O105">
        <v>1</v>
      </c>
      <c r="Q105">
        <v>1</v>
      </c>
      <c r="S105" s="3">
        <v>-0.6</v>
      </c>
      <c r="T105">
        <v>8</v>
      </c>
      <c r="U105">
        <v>1</v>
      </c>
      <c r="V105" s="4">
        <v>-0.8</v>
      </c>
      <c r="W105">
        <v>8</v>
      </c>
      <c r="X105" s="3">
        <v>-6.3</v>
      </c>
      <c r="Y105">
        <v>8</v>
      </c>
      <c r="Z105">
        <v>1</v>
      </c>
      <c r="AB105">
        <v>1</v>
      </c>
      <c r="AC105" s="3">
        <v>4.4000000000000004</v>
      </c>
      <c r="AD105">
        <v>8</v>
      </c>
      <c r="AE105">
        <v>1</v>
      </c>
      <c r="AG105">
        <v>1</v>
      </c>
    </row>
    <row r="106" spans="1:34" x14ac:dyDescent="0.55000000000000004">
      <c r="A106">
        <v>100</v>
      </c>
      <c r="B106" s="1">
        <v>31868</v>
      </c>
      <c r="C106" s="3">
        <v>10.3</v>
      </c>
      <c r="D106">
        <v>8</v>
      </c>
      <c r="E106">
        <v>1</v>
      </c>
      <c r="F106" s="4">
        <v>9.8000000000000007</v>
      </c>
      <c r="G106">
        <v>8</v>
      </c>
      <c r="H106" s="3">
        <v>4</v>
      </c>
      <c r="I106">
        <v>8</v>
      </c>
      <c r="J106">
        <v>1</v>
      </c>
      <c r="L106">
        <v>1</v>
      </c>
      <c r="M106" s="3">
        <v>16.8</v>
      </c>
      <c r="N106">
        <v>8</v>
      </c>
      <c r="O106">
        <v>1</v>
      </c>
      <c r="Q106">
        <v>1</v>
      </c>
      <c r="S106" s="3">
        <v>5.3</v>
      </c>
      <c r="T106">
        <v>8</v>
      </c>
      <c r="U106">
        <v>1</v>
      </c>
      <c r="V106" s="4">
        <v>5.2</v>
      </c>
      <c r="W106">
        <v>8</v>
      </c>
      <c r="X106" s="3">
        <v>-2.5</v>
      </c>
      <c r="Y106">
        <v>8</v>
      </c>
      <c r="Z106">
        <v>1</v>
      </c>
      <c r="AB106">
        <v>1</v>
      </c>
      <c r="AC106" s="3">
        <v>12.7</v>
      </c>
      <c r="AD106">
        <v>8</v>
      </c>
      <c r="AE106">
        <v>1</v>
      </c>
      <c r="AG106">
        <v>1</v>
      </c>
    </row>
    <row r="107" spans="1:34" x14ac:dyDescent="0.55000000000000004">
      <c r="A107">
        <v>101</v>
      </c>
      <c r="B107" s="1">
        <v>31898</v>
      </c>
      <c r="C107" s="3">
        <v>14.8</v>
      </c>
      <c r="D107">
        <v>8</v>
      </c>
      <c r="E107">
        <v>1</v>
      </c>
      <c r="F107" s="4">
        <v>15.3</v>
      </c>
      <c r="G107">
        <v>8</v>
      </c>
      <c r="H107" s="3">
        <v>9.4</v>
      </c>
      <c r="I107">
        <v>5</v>
      </c>
      <c r="J107">
        <v>1</v>
      </c>
      <c r="L107">
        <v>1</v>
      </c>
      <c r="M107" s="3">
        <v>20.3</v>
      </c>
      <c r="N107">
        <v>5</v>
      </c>
      <c r="O107">
        <v>1</v>
      </c>
      <c r="Q107">
        <v>1</v>
      </c>
      <c r="S107" s="3">
        <v>10.6</v>
      </c>
      <c r="T107">
        <v>8</v>
      </c>
      <c r="U107">
        <v>1</v>
      </c>
      <c r="V107" s="4">
        <v>11.3</v>
      </c>
      <c r="W107">
        <v>8</v>
      </c>
      <c r="X107" s="3">
        <v>3.3</v>
      </c>
      <c r="Y107">
        <v>5</v>
      </c>
      <c r="Z107">
        <v>1</v>
      </c>
      <c r="AB107">
        <v>1</v>
      </c>
      <c r="AC107" s="3">
        <v>17</v>
      </c>
      <c r="AD107">
        <v>5</v>
      </c>
      <c r="AE107">
        <v>1</v>
      </c>
      <c r="AG107">
        <v>1</v>
      </c>
    </row>
    <row r="108" spans="1:34" x14ac:dyDescent="0.55000000000000004">
      <c r="A108">
        <v>102</v>
      </c>
      <c r="B108" s="1">
        <v>31929</v>
      </c>
      <c r="C108" s="3">
        <v>19.7</v>
      </c>
      <c r="D108">
        <v>8</v>
      </c>
      <c r="E108">
        <v>1</v>
      </c>
      <c r="F108" s="4">
        <v>19.3</v>
      </c>
      <c r="G108">
        <v>8</v>
      </c>
      <c r="H108" s="3">
        <v>14.7</v>
      </c>
      <c r="I108">
        <v>8</v>
      </c>
      <c r="J108">
        <v>1</v>
      </c>
      <c r="L108">
        <v>1</v>
      </c>
      <c r="M108" s="3">
        <v>25.4</v>
      </c>
      <c r="N108">
        <v>8</v>
      </c>
      <c r="O108">
        <v>1</v>
      </c>
      <c r="Q108">
        <v>1</v>
      </c>
      <c r="S108" s="3">
        <v>15.5</v>
      </c>
      <c r="T108">
        <v>8</v>
      </c>
      <c r="U108">
        <v>1</v>
      </c>
      <c r="V108" s="4">
        <v>15.8</v>
      </c>
      <c r="W108">
        <v>8</v>
      </c>
      <c r="X108" s="3">
        <v>9.3000000000000007</v>
      </c>
      <c r="Y108">
        <v>8</v>
      </c>
      <c r="Z108">
        <v>1</v>
      </c>
      <c r="AB108">
        <v>1</v>
      </c>
      <c r="AC108" s="3">
        <v>21.5</v>
      </c>
      <c r="AD108">
        <v>8</v>
      </c>
      <c r="AE108">
        <v>1</v>
      </c>
      <c r="AG108">
        <v>1</v>
      </c>
    </row>
    <row r="109" spans="1:34" x14ac:dyDescent="0.55000000000000004">
      <c r="A109">
        <v>103</v>
      </c>
      <c r="B109" s="1">
        <v>31959</v>
      </c>
      <c r="C109" s="3">
        <v>22.7</v>
      </c>
      <c r="D109">
        <v>8</v>
      </c>
      <c r="E109">
        <v>1</v>
      </c>
      <c r="F109" s="4">
        <v>22.9</v>
      </c>
      <c r="G109">
        <v>8</v>
      </c>
      <c r="H109" s="3">
        <v>19.100000000000001</v>
      </c>
      <c r="I109">
        <v>8</v>
      </c>
      <c r="J109">
        <v>1</v>
      </c>
      <c r="L109">
        <v>1</v>
      </c>
      <c r="M109" s="3">
        <v>26.9</v>
      </c>
      <c r="N109">
        <v>8</v>
      </c>
      <c r="O109">
        <v>1</v>
      </c>
      <c r="Q109">
        <v>1</v>
      </c>
      <c r="S109" s="3">
        <v>19.399999999999999</v>
      </c>
      <c r="T109">
        <v>8</v>
      </c>
      <c r="U109">
        <v>1</v>
      </c>
      <c r="V109" s="4">
        <v>19.899999999999999</v>
      </c>
      <c r="W109">
        <v>8</v>
      </c>
      <c r="X109" s="3">
        <v>15</v>
      </c>
      <c r="Y109">
        <v>8</v>
      </c>
      <c r="Z109">
        <v>1</v>
      </c>
      <c r="AB109">
        <v>1</v>
      </c>
      <c r="AC109" s="3">
        <v>23.9</v>
      </c>
      <c r="AD109">
        <v>8</v>
      </c>
      <c r="AE109">
        <v>1</v>
      </c>
      <c r="AG109">
        <v>1</v>
      </c>
    </row>
    <row r="110" spans="1:34" x14ac:dyDescent="0.55000000000000004">
      <c r="A110">
        <v>104</v>
      </c>
      <c r="B110" s="1">
        <v>31990</v>
      </c>
      <c r="C110" s="3">
        <v>23.4</v>
      </c>
      <c r="D110">
        <v>8</v>
      </c>
      <c r="E110">
        <v>1</v>
      </c>
      <c r="F110" s="4">
        <v>24</v>
      </c>
      <c r="G110">
        <v>8</v>
      </c>
      <c r="H110" s="3">
        <v>19.899999999999999</v>
      </c>
      <c r="I110">
        <v>8</v>
      </c>
      <c r="J110">
        <v>1</v>
      </c>
      <c r="L110">
        <v>1</v>
      </c>
      <c r="M110" s="3">
        <v>28.3</v>
      </c>
      <c r="N110">
        <v>8</v>
      </c>
      <c r="O110">
        <v>1</v>
      </c>
      <c r="Q110">
        <v>1</v>
      </c>
      <c r="S110" s="3">
        <v>20.100000000000001</v>
      </c>
      <c r="T110">
        <v>8</v>
      </c>
      <c r="U110">
        <v>1</v>
      </c>
      <c r="V110" s="4">
        <v>20.6</v>
      </c>
      <c r="W110">
        <v>8</v>
      </c>
      <c r="X110" s="3">
        <v>15.9</v>
      </c>
      <c r="Y110">
        <v>8</v>
      </c>
      <c r="Z110">
        <v>1</v>
      </c>
      <c r="AB110">
        <v>1</v>
      </c>
      <c r="AC110" s="3">
        <v>24.9</v>
      </c>
      <c r="AD110">
        <v>8</v>
      </c>
      <c r="AE110">
        <v>1</v>
      </c>
      <c r="AG110">
        <v>1</v>
      </c>
    </row>
    <row r="111" spans="1:34" x14ac:dyDescent="0.55000000000000004">
      <c r="A111">
        <v>105</v>
      </c>
      <c r="B111" s="1">
        <v>32021</v>
      </c>
      <c r="C111" s="3">
        <v>19.600000000000001</v>
      </c>
      <c r="D111">
        <v>8</v>
      </c>
      <c r="E111">
        <v>1</v>
      </c>
      <c r="F111" s="4">
        <v>20</v>
      </c>
      <c r="G111">
        <v>8</v>
      </c>
      <c r="H111" s="3">
        <v>15.5</v>
      </c>
      <c r="I111">
        <v>8</v>
      </c>
      <c r="J111">
        <v>1</v>
      </c>
      <c r="L111">
        <v>1</v>
      </c>
      <c r="M111" s="3">
        <v>25.1</v>
      </c>
      <c r="N111">
        <v>8</v>
      </c>
      <c r="O111">
        <v>1</v>
      </c>
      <c r="Q111">
        <v>1</v>
      </c>
      <c r="S111" s="3">
        <v>15.9</v>
      </c>
      <c r="T111">
        <v>8</v>
      </c>
      <c r="U111">
        <v>1</v>
      </c>
      <c r="V111" s="4">
        <v>16.399999999999999</v>
      </c>
      <c r="W111">
        <v>8</v>
      </c>
      <c r="X111" s="3">
        <v>11.1</v>
      </c>
      <c r="Y111">
        <v>8</v>
      </c>
      <c r="Z111">
        <v>1</v>
      </c>
      <c r="AB111">
        <v>1</v>
      </c>
      <c r="AC111" s="3">
        <v>21.2</v>
      </c>
      <c r="AD111">
        <v>8</v>
      </c>
      <c r="AE111">
        <v>1</v>
      </c>
      <c r="AG111">
        <v>1</v>
      </c>
    </row>
    <row r="112" spans="1:34" x14ac:dyDescent="0.55000000000000004">
      <c r="A112">
        <v>106</v>
      </c>
      <c r="B112" s="1">
        <v>32051</v>
      </c>
      <c r="C112" s="3">
        <v>14.4</v>
      </c>
      <c r="D112">
        <v>5</v>
      </c>
      <c r="E112">
        <v>1</v>
      </c>
      <c r="F112" s="4">
        <v>14</v>
      </c>
      <c r="G112">
        <v>8</v>
      </c>
      <c r="H112" s="3">
        <v>10</v>
      </c>
      <c r="I112">
        <v>5</v>
      </c>
      <c r="J112">
        <v>1</v>
      </c>
      <c r="L112">
        <v>1</v>
      </c>
      <c r="M112" s="3">
        <v>20.2</v>
      </c>
      <c r="N112">
        <v>5</v>
      </c>
      <c r="O112">
        <v>1</v>
      </c>
      <c r="Q112">
        <v>1</v>
      </c>
      <c r="S112" s="3">
        <v>10.3</v>
      </c>
      <c r="T112">
        <v>5</v>
      </c>
      <c r="U112">
        <v>1</v>
      </c>
      <c r="V112" s="4">
        <v>9.8000000000000007</v>
      </c>
      <c r="W112">
        <v>8</v>
      </c>
      <c r="X112" s="3">
        <v>4.7</v>
      </c>
      <c r="Y112">
        <v>5</v>
      </c>
      <c r="Z112">
        <v>1</v>
      </c>
      <c r="AB112">
        <v>1</v>
      </c>
      <c r="AC112" s="3">
        <v>16.600000000000001</v>
      </c>
      <c r="AD112">
        <v>5</v>
      </c>
      <c r="AE112">
        <v>1</v>
      </c>
      <c r="AG112">
        <v>1</v>
      </c>
    </row>
    <row r="113" spans="1:34" x14ac:dyDescent="0.55000000000000004">
      <c r="A113">
        <v>107</v>
      </c>
      <c r="B113" s="1">
        <v>32082</v>
      </c>
      <c r="C113" s="3">
        <v>8.3000000000000007</v>
      </c>
      <c r="D113">
        <v>8</v>
      </c>
      <c r="E113">
        <v>1</v>
      </c>
      <c r="F113" s="4">
        <v>7.9</v>
      </c>
      <c r="G113">
        <v>8</v>
      </c>
      <c r="H113" s="3">
        <v>3.7</v>
      </c>
      <c r="I113">
        <v>8</v>
      </c>
      <c r="J113">
        <v>1</v>
      </c>
      <c r="L113">
        <v>1</v>
      </c>
      <c r="M113" s="3">
        <v>14</v>
      </c>
      <c r="N113">
        <v>8</v>
      </c>
      <c r="O113">
        <v>1</v>
      </c>
      <c r="Q113">
        <v>1</v>
      </c>
      <c r="S113" s="3">
        <v>3.8</v>
      </c>
      <c r="T113">
        <v>8</v>
      </c>
      <c r="U113">
        <v>1</v>
      </c>
      <c r="V113" s="4">
        <v>3.6</v>
      </c>
      <c r="W113">
        <v>8</v>
      </c>
      <c r="X113" s="3">
        <v>-1.6</v>
      </c>
      <c r="Y113">
        <v>8</v>
      </c>
      <c r="Z113">
        <v>1</v>
      </c>
      <c r="AB113">
        <v>1</v>
      </c>
      <c r="AC113" s="3">
        <v>9.6</v>
      </c>
      <c r="AD113">
        <v>8</v>
      </c>
      <c r="AE113">
        <v>1</v>
      </c>
      <c r="AG113">
        <v>1</v>
      </c>
    </row>
    <row r="114" spans="1:34" x14ac:dyDescent="0.55000000000000004">
      <c r="A114">
        <v>108</v>
      </c>
      <c r="B114" s="1">
        <v>32112</v>
      </c>
      <c r="C114" s="3">
        <v>2.5</v>
      </c>
      <c r="D114">
        <v>8</v>
      </c>
      <c r="E114">
        <v>1</v>
      </c>
      <c r="F114" s="4">
        <v>2.4</v>
      </c>
      <c r="G114">
        <v>8</v>
      </c>
      <c r="H114" s="3">
        <v>-0.8</v>
      </c>
      <c r="I114">
        <v>5</v>
      </c>
      <c r="J114">
        <v>1</v>
      </c>
      <c r="L114">
        <v>1</v>
      </c>
      <c r="M114" s="3">
        <v>8</v>
      </c>
      <c r="N114">
        <v>5</v>
      </c>
      <c r="O114">
        <v>1</v>
      </c>
      <c r="Q114">
        <v>1</v>
      </c>
      <c r="S114" s="3">
        <v>-2.1</v>
      </c>
      <c r="T114">
        <v>8</v>
      </c>
      <c r="U114">
        <v>1</v>
      </c>
      <c r="V114" s="4">
        <v>-2</v>
      </c>
      <c r="W114">
        <v>8</v>
      </c>
      <c r="X114" s="3">
        <v>-8.1</v>
      </c>
      <c r="Y114">
        <v>8</v>
      </c>
      <c r="Z114">
        <v>1</v>
      </c>
      <c r="AB114">
        <v>1</v>
      </c>
      <c r="AC114" s="3">
        <v>4</v>
      </c>
      <c r="AD114">
        <v>8</v>
      </c>
      <c r="AE114">
        <v>1</v>
      </c>
      <c r="AG114">
        <v>1</v>
      </c>
    </row>
    <row r="115" spans="1:34" x14ac:dyDescent="0.55000000000000004">
      <c r="A115">
        <v>109</v>
      </c>
      <c r="B115" s="1">
        <v>32143</v>
      </c>
      <c r="C115" s="3">
        <v>1</v>
      </c>
      <c r="D115">
        <v>8</v>
      </c>
      <c r="E115">
        <v>1</v>
      </c>
      <c r="F115" s="4">
        <v>-0.2</v>
      </c>
      <c r="G115">
        <v>8</v>
      </c>
      <c r="H115" s="3">
        <v>-2.4</v>
      </c>
      <c r="I115">
        <v>8</v>
      </c>
      <c r="J115">
        <v>1</v>
      </c>
      <c r="L115">
        <v>1</v>
      </c>
      <c r="M115" s="3">
        <v>5.0999999999999996</v>
      </c>
      <c r="N115">
        <v>8</v>
      </c>
      <c r="O115">
        <v>1</v>
      </c>
      <c r="Q115">
        <v>1</v>
      </c>
      <c r="R115">
        <f>SUM(C115:C126)/12</f>
        <v>10.608333333333334</v>
      </c>
      <c r="S115" s="3">
        <v>-3.5</v>
      </c>
      <c r="T115">
        <v>8</v>
      </c>
      <c r="U115">
        <v>1</v>
      </c>
      <c r="V115" s="4">
        <v>-5.0999999999999996</v>
      </c>
      <c r="W115">
        <v>8</v>
      </c>
      <c r="X115" s="3">
        <v>-9.1999999999999993</v>
      </c>
      <c r="Y115">
        <v>8</v>
      </c>
      <c r="Z115">
        <v>1</v>
      </c>
      <c r="AB115">
        <v>1</v>
      </c>
      <c r="AC115" s="3">
        <v>1.5</v>
      </c>
      <c r="AD115">
        <v>8</v>
      </c>
      <c r="AE115">
        <v>1</v>
      </c>
      <c r="AG115">
        <v>1</v>
      </c>
      <c r="AH115">
        <f>SUM(S115:S126)/12</f>
        <v>6.4750000000000005</v>
      </c>
    </row>
    <row r="116" spans="1:34" x14ac:dyDescent="0.55000000000000004">
      <c r="A116">
        <v>110</v>
      </c>
      <c r="B116" s="1">
        <v>32174</v>
      </c>
      <c r="C116" s="3">
        <v>-1.3</v>
      </c>
      <c r="D116">
        <v>8</v>
      </c>
      <c r="E116">
        <v>1</v>
      </c>
      <c r="F116" s="4">
        <v>0.3</v>
      </c>
      <c r="G116">
        <v>8</v>
      </c>
      <c r="H116" s="3">
        <v>-4.9000000000000004</v>
      </c>
      <c r="I116">
        <v>8</v>
      </c>
      <c r="J116">
        <v>1</v>
      </c>
      <c r="L116">
        <v>1</v>
      </c>
      <c r="M116" s="3">
        <v>2.5</v>
      </c>
      <c r="N116">
        <v>8</v>
      </c>
      <c r="O116">
        <v>1</v>
      </c>
      <c r="Q116">
        <v>1</v>
      </c>
      <c r="S116" s="3">
        <v>-5.9</v>
      </c>
      <c r="T116">
        <v>8</v>
      </c>
      <c r="U116">
        <v>1</v>
      </c>
      <c r="V116" s="4">
        <v>-4.5999999999999996</v>
      </c>
      <c r="W116">
        <v>8</v>
      </c>
      <c r="X116" s="3">
        <v>-11</v>
      </c>
      <c r="Y116">
        <v>5</v>
      </c>
      <c r="Z116">
        <v>1</v>
      </c>
      <c r="AB116">
        <v>1</v>
      </c>
      <c r="AC116" s="3">
        <v>-1.6</v>
      </c>
      <c r="AD116">
        <v>5</v>
      </c>
      <c r="AE116">
        <v>1</v>
      </c>
      <c r="AG116">
        <v>1</v>
      </c>
    </row>
    <row r="117" spans="1:34" x14ac:dyDescent="0.55000000000000004">
      <c r="A117">
        <v>111</v>
      </c>
      <c r="B117" s="1">
        <v>32203</v>
      </c>
      <c r="C117" s="3">
        <v>3.3</v>
      </c>
      <c r="D117">
        <v>8</v>
      </c>
      <c r="E117">
        <v>1</v>
      </c>
      <c r="F117" s="4">
        <v>3.8</v>
      </c>
      <c r="G117">
        <v>8</v>
      </c>
      <c r="H117" s="3">
        <v>-0.7</v>
      </c>
      <c r="I117">
        <v>8</v>
      </c>
      <c r="J117">
        <v>1</v>
      </c>
      <c r="L117">
        <v>1</v>
      </c>
      <c r="M117" s="3">
        <v>7.6</v>
      </c>
      <c r="N117">
        <v>8</v>
      </c>
      <c r="O117">
        <v>1</v>
      </c>
      <c r="Q117">
        <v>1</v>
      </c>
      <c r="S117" s="3">
        <v>-1.4</v>
      </c>
      <c r="T117">
        <v>8</v>
      </c>
      <c r="U117">
        <v>1</v>
      </c>
      <c r="V117" s="4">
        <v>-0.8</v>
      </c>
      <c r="W117">
        <v>8</v>
      </c>
      <c r="X117" s="3">
        <v>-6.8</v>
      </c>
      <c r="Y117">
        <v>8</v>
      </c>
      <c r="Z117">
        <v>1</v>
      </c>
      <c r="AB117">
        <v>1</v>
      </c>
      <c r="AC117" s="3">
        <v>2.9</v>
      </c>
      <c r="AD117">
        <v>8</v>
      </c>
      <c r="AE117">
        <v>1</v>
      </c>
      <c r="AG117">
        <v>1</v>
      </c>
    </row>
    <row r="118" spans="1:34" x14ac:dyDescent="0.55000000000000004">
      <c r="A118">
        <v>112</v>
      </c>
      <c r="B118" s="1">
        <v>32234</v>
      </c>
      <c r="C118" s="3">
        <v>9.1</v>
      </c>
      <c r="D118">
        <v>8</v>
      </c>
      <c r="E118">
        <v>1</v>
      </c>
      <c r="F118" s="4">
        <v>9.8000000000000007</v>
      </c>
      <c r="G118">
        <v>8</v>
      </c>
      <c r="H118" s="3">
        <v>3.6</v>
      </c>
      <c r="I118">
        <v>8</v>
      </c>
      <c r="J118">
        <v>1</v>
      </c>
      <c r="L118">
        <v>1</v>
      </c>
      <c r="M118" s="3">
        <v>15.1</v>
      </c>
      <c r="N118">
        <v>8</v>
      </c>
      <c r="O118">
        <v>1</v>
      </c>
      <c r="Q118">
        <v>1</v>
      </c>
      <c r="S118" s="3">
        <v>4.5</v>
      </c>
      <c r="T118">
        <v>8</v>
      </c>
      <c r="U118">
        <v>1</v>
      </c>
      <c r="V118" s="4">
        <v>5.2</v>
      </c>
      <c r="W118">
        <v>8</v>
      </c>
      <c r="X118" s="3">
        <v>-2.2000000000000002</v>
      </c>
      <c r="Y118">
        <v>8</v>
      </c>
      <c r="Z118">
        <v>1</v>
      </c>
      <c r="AB118">
        <v>1</v>
      </c>
      <c r="AC118" s="3">
        <v>10.5</v>
      </c>
      <c r="AD118">
        <v>8</v>
      </c>
      <c r="AE118">
        <v>1</v>
      </c>
      <c r="AG118">
        <v>1</v>
      </c>
    </row>
    <row r="119" spans="1:34" x14ac:dyDescent="0.55000000000000004">
      <c r="A119">
        <v>113</v>
      </c>
      <c r="B119" s="1">
        <v>32264</v>
      </c>
      <c r="C119" s="3">
        <v>13.8</v>
      </c>
      <c r="D119">
        <v>8</v>
      </c>
      <c r="E119">
        <v>1</v>
      </c>
      <c r="F119" s="4">
        <v>15.3</v>
      </c>
      <c r="G119">
        <v>8</v>
      </c>
      <c r="H119" s="3">
        <v>8.3000000000000007</v>
      </c>
      <c r="I119">
        <v>8</v>
      </c>
      <c r="J119">
        <v>1</v>
      </c>
      <c r="L119">
        <v>1</v>
      </c>
      <c r="M119" s="3">
        <v>19.3</v>
      </c>
      <c r="N119">
        <v>8</v>
      </c>
      <c r="O119">
        <v>1</v>
      </c>
      <c r="Q119">
        <v>1</v>
      </c>
      <c r="S119" s="3">
        <v>9.8000000000000007</v>
      </c>
      <c r="T119">
        <v>8</v>
      </c>
      <c r="U119">
        <v>1</v>
      </c>
      <c r="V119" s="4">
        <v>11.3</v>
      </c>
      <c r="W119">
        <v>8</v>
      </c>
      <c r="X119" s="3">
        <v>2.5</v>
      </c>
      <c r="Y119">
        <v>5</v>
      </c>
      <c r="Z119">
        <v>1</v>
      </c>
      <c r="AB119">
        <v>1</v>
      </c>
      <c r="AC119" s="3">
        <v>16.100000000000001</v>
      </c>
      <c r="AD119">
        <v>5</v>
      </c>
      <c r="AE119">
        <v>1</v>
      </c>
      <c r="AG119">
        <v>1</v>
      </c>
    </row>
    <row r="120" spans="1:34" x14ac:dyDescent="0.55000000000000004">
      <c r="A120">
        <v>114</v>
      </c>
      <c r="B120" s="1">
        <v>32295</v>
      </c>
      <c r="C120" s="3">
        <v>18.8</v>
      </c>
      <c r="D120">
        <v>8</v>
      </c>
      <c r="E120">
        <v>1</v>
      </c>
      <c r="F120" s="4">
        <v>19.3</v>
      </c>
      <c r="G120">
        <v>8</v>
      </c>
      <c r="H120" s="3">
        <v>14.3</v>
      </c>
      <c r="I120">
        <v>8</v>
      </c>
      <c r="J120">
        <v>1</v>
      </c>
      <c r="L120">
        <v>1</v>
      </c>
      <c r="M120" s="3">
        <v>23.8</v>
      </c>
      <c r="N120">
        <v>8</v>
      </c>
      <c r="O120">
        <v>1</v>
      </c>
      <c r="Q120">
        <v>1</v>
      </c>
      <c r="S120" s="3">
        <v>15.2</v>
      </c>
      <c r="T120">
        <v>8</v>
      </c>
      <c r="U120">
        <v>1</v>
      </c>
      <c r="V120" s="4">
        <v>15.8</v>
      </c>
      <c r="W120">
        <v>8</v>
      </c>
      <c r="X120" s="3">
        <v>9.4</v>
      </c>
      <c r="Y120">
        <v>8</v>
      </c>
      <c r="Z120">
        <v>1</v>
      </c>
      <c r="AB120">
        <v>1</v>
      </c>
      <c r="AC120" s="3">
        <v>20.399999999999999</v>
      </c>
      <c r="AD120">
        <v>8</v>
      </c>
      <c r="AE120">
        <v>1</v>
      </c>
      <c r="AG120">
        <v>1</v>
      </c>
    </row>
    <row r="121" spans="1:34" x14ac:dyDescent="0.55000000000000004">
      <c r="A121">
        <v>115</v>
      </c>
      <c r="B121" s="1">
        <v>32325</v>
      </c>
      <c r="C121" s="3">
        <v>21.6</v>
      </c>
      <c r="D121">
        <v>8</v>
      </c>
      <c r="E121">
        <v>1</v>
      </c>
      <c r="F121" s="4">
        <v>22.9</v>
      </c>
      <c r="G121">
        <v>8</v>
      </c>
      <c r="H121" s="3">
        <v>18.100000000000001</v>
      </c>
      <c r="I121">
        <v>8</v>
      </c>
      <c r="J121">
        <v>1</v>
      </c>
      <c r="L121">
        <v>1</v>
      </c>
      <c r="M121" s="3">
        <v>25.9</v>
      </c>
      <c r="N121">
        <v>8</v>
      </c>
      <c r="O121">
        <v>1</v>
      </c>
      <c r="Q121">
        <v>1</v>
      </c>
      <c r="S121" s="3">
        <v>18.7</v>
      </c>
      <c r="T121">
        <v>8</v>
      </c>
      <c r="U121">
        <v>1</v>
      </c>
      <c r="V121" s="4">
        <v>19.899999999999999</v>
      </c>
      <c r="W121">
        <v>8</v>
      </c>
      <c r="X121" s="3">
        <v>14.9</v>
      </c>
      <c r="Y121">
        <v>8</v>
      </c>
      <c r="Z121">
        <v>1</v>
      </c>
      <c r="AB121">
        <v>1</v>
      </c>
      <c r="AC121" s="3">
        <v>22.7</v>
      </c>
      <c r="AD121">
        <v>8</v>
      </c>
      <c r="AE121">
        <v>1</v>
      </c>
      <c r="AG121">
        <v>1</v>
      </c>
    </row>
    <row r="122" spans="1:34" x14ac:dyDescent="0.55000000000000004">
      <c r="A122">
        <v>116</v>
      </c>
      <c r="B122" s="1">
        <v>32356</v>
      </c>
      <c r="C122" s="3">
        <v>23.7</v>
      </c>
      <c r="D122">
        <v>8</v>
      </c>
      <c r="E122">
        <v>1</v>
      </c>
      <c r="F122" s="4">
        <v>24</v>
      </c>
      <c r="G122">
        <v>8</v>
      </c>
      <c r="H122" s="3">
        <v>20.2</v>
      </c>
      <c r="I122">
        <v>8</v>
      </c>
      <c r="J122">
        <v>1</v>
      </c>
      <c r="L122">
        <v>1</v>
      </c>
      <c r="M122" s="3">
        <v>29.2</v>
      </c>
      <c r="N122">
        <v>8</v>
      </c>
      <c r="O122">
        <v>1</v>
      </c>
      <c r="Q122">
        <v>1</v>
      </c>
      <c r="S122" s="3">
        <v>20.399999999999999</v>
      </c>
      <c r="T122">
        <v>8</v>
      </c>
      <c r="U122">
        <v>1</v>
      </c>
      <c r="V122" s="4">
        <v>20.6</v>
      </c>
      <c r="W122">
        <v>8</v>
      </c>
      <c r="X122" s="3">
        <v>16.5</v>
      </c>
      <c r="Y122">
        <v>8</v>
      </c>
      <c r="Z122">
        <v>1</v>
      </c>
      <c r="AB122">
        <v>1</v>
      </c>
      <c r="AC122" s="3">
        <v>25.4</v>
      </c>
      <c r="AD122">
        <v>8</v>
      </c>
      <c r="AE122">
        <v>1</v>
      </c>
      <c r="AG122">
        <v>1</v>
      </c>
    </row>
    <row r="123" spans="1:34" x14ac:dyDescent="0.55000000000000004">
      <c r="A123">
        <v>117</v>
      </c>
      <c r="B123" s="1">
        <v>32387</v>
      </c>
      <c r="C123" s="3">
        <v>20.2</v>
      </c>
      <c r="D123">
        <v>8</v>
      </c>
      <c r="E123">
        <v>1</v>
      </c>
      <c r="F123" s="4">
        <v>20</v>
      </c>
      <c r="G123">
        <v>8</v>
      </c>
      <c r="H123" s="3">
        <v>16.399999999999999</v>
      </c>
      <c r="I123">
        <v>8</v>
      </c>
      <c r="J123">
        <v>1</v>
      </c>
      <c r="L123">
        <v>1</v>
      </c>
      <c r="M123" s="3">
        <v>25.4</v>
      </c>
      <c r="N123">
        <v>8</v>
      </c>
      <c r="O123">
        <v>1</v>
      </c>
      <c r="Q123">
        <v>1</v>
      </c>
      <c r="S123" s="3">
        <v>16.7</v>
      </c>
      <c r="T123">
        <v>8</v>
      </c>
      <c r="U123">
        <v>1</v>
      </c>
      <c r="V123" s="4">
        <v>16.399999999999999</v>
      </c>
      <c r="W123">
        <v>8</v>
      </c>
      <c r="X123" s="3">
        <v>12.5</v>
      </c>
      <c r="Y123">
        <v>8</v>
      </c>
      <c r="Z123">
        <v>1</v>
      </c>
      <c r="AB123">
        <v>1</v>
      </c>
      <c r="AC123" s="3">
        <v>21.2</v>
      </c>
      <c r="AD123">
        <v>8</v>
      </c>
      <c r="AE123">
        <v>1</v>
      </c>
      <c r="AG123">
        <v>1</v>
      </c>
    </row>
    <row r="124" spans="1:34" x14ac:dyDescent="0.55000000000000004">
      <c r="A124">
        <v>118</v>
      </c>
      <c r="B124" s="1">
        <v>32417</v>
      </c>
      <c r="C124" s="3">
        <v>11.8</v>
      </c>
      <c r="D124">
        <v>5</v>
      </c>
      <c r="E124">
        <v>1</v>
      </c>
      <c r="F124" s="4">
        <v>14</v>
      </c>
      <c r="G124">
        <v>8</v>
      </c>
      <c r="H124" s="3">
        <v>7.6</v>
      </c>
      <c r="I124">
        <v>5</v>
      </c>
      <c r="J124">
        <v>1</v>
      </c>
      <c r="L124">
        <v>1</v>
      </c>
      <c r="M124" s="3">
        <v>17.8</v>
      </c>
      <c r="N124">
        <v>5</v>
      </c>
      <c r="O124">
        <v>1</v>
      </c>
      <c r="Q124">
        <v>1</v>
      </c>
      <c r="S124" s="3">
        <v>7.6</v>
      </c>
      <c r="T124">
        <v>8</v>
      </c>
      <c r="U124">
        <v>1</v>
      </c>
      <c r="V124" s="4">
        <v>9.8000000000000007</v>
      </c>
      <c r="W124">
        <v>8</v>
      </c>
      <c r="X124" s="3">
        <v>2.2000000000000002</v>
      </c>
      <c r="Y124">
        <v>5</v>
      </c>
      <c r="Z124">
        <v>1</v>
      </c>
      <c r="AB124">
        <v>1</v>
      </c>
      <c r="AC124" s="3">
        <v>13.2</v>
      </c>
      <c r="AD124">
        <v>5</v>
      </c>
      <c r="AE124">
        <v>1</v>
      </c>
      <c r="AG124">
        <v>1</v>
      </c>
    </row>
    <row r="125" spans="1:34" x14ac:dyDescent="0.55000000000000004">
      <c r="A125">
        <v>119</v>
      </c>
      <c r="B125" s="1">
        <v>32448</v>
      </c>
      <c r="C125" s="3">
        <v>4.5</v>
      </c>
      <c r="D125">
        <v>8</v>
      </c>
      <c r="E125">
        <v>1</v>
      </c>
      <c r="F125" s="4">
        <v>7.9</v>
      </c>
      <c r="G125">
        <v>8</v>
      </c>
      <c r="H125" s="3">
        <v>0.6</v>
      </c>
      <c r="I125">
        <v>8</v>
      </c>
      <c r="J125">
        <v>1</v>
      </c>
      <c r="L125">
        <v>1</v>
      </c>
      <c r="M125" s="3">
        <v>9.6999999999999993</v>
      </c>
      <c r="N125">
        <v>8</v>
      </c>
      <c r="O125">
        <v>1</v>
      </c>
      <c r="Q125">
        <v>1</v>
      </c>
      <c r="S125" s="3">
        <v>0.2</v>
      </c>
      <c r="T125">
        <v>8</v>
      </c>
      <c r="U125">
        <v>1</v>
      </c>
      <c r="V125" s="4">
        <v>3.6</v>
      </c>
      <c r="W125">
        <v>8</v>
      </c>
      <c r="X125" s="3">
        <v>-5</v>
      </c>
      <c r="Y125">
        <v>8</v>
      </c>
      <c r="Z125">
        <v>1</v>
      </c>
      <c r="AB125">
        <v>1</v>
      </c>
      <c r="AC125" s="3">
        <v>5.6</v>
      </c>
      <c r="AD125">
        <v>8</v>
      </c>
      <c r="AE125">
        <v>1</v>
      </c>
      <c r="AG125">
        <v>1</v>
      </c>
    </row>
    <row r="126" spans="1:34" x14ac:dyDescent="0.55000000000000004">
      <c r="A126">
        <v>120</v>
      </c>
      <c r="B126" s="1">
        <v>32478</v>
      </c>
      <c r="C126" s="3">
        <v>0.8</v>
      </c>
      <c r="D126">
        <v>8</v>
      </c>
      <c r="E126">
        <v>1</v>
      </c>
      <c r="F126" s="4">
        <v>2.4</v>
      </c>
      <c r="G126">
        <v>8</v>
      </c>
      <c r="H126" s="3">
        <v>-2.1</v>
      </c>
      <c r="I126">
        <v>8</v>
      </c>
      <c r="J126">
        <v>1</v>
      </c>
      <c r="L126">
        <v>1</v>
      </c>
      <c r="M126" s="3">
        <v>4.8</v>
      </c>
      <c r="N126">
        <v>8</v>
      </c>
      <c r="O126">
        <v>1</v>
      </c>
      <c r="Q126">
        <v>1</v>
      </c>
      <c r="S126" s="3">
        <v>-4.5999999999999996</v>
      </c>
      <c r="T126">
        <v>8</v>
      </c>
      <c r="U126">
        <v>1</v>
      </c>
      <c r="V126" s="4">
        <v>-2</v>
      </c>
      <c r="W126">
        <v>8</v>
      </c>
      <c r="X126" s="3">
        <v>-10.8</v>
      </c>
      <c r="Y126">
        <v>8</v>
      </c>
      <c r="Z126">
        <v>1</v>
      </c>
      <c r="AB126">
        <v>1</v>
      </c>
      <c r="AC126" s="3">
        <v>1.6</v>
      </c>
      <c r="AD126">
        <v>8</v>
      </c>
      <c r="AE126">
        <v>1</v>
      </c>
      <c r="AG126">
        <v>1</v>
      </c>
    </row>
    <row r="127" spans="1:34" x14ac:dyDescent="0.55000000000000004">
      <c r="A127">
        <v>121</v>
      </c>
      <c r="B127" s="1">
        <v>32509</v>
      </c>
      <c r="C127" s="3">
        <v>2.2000000000000002</v>
      </c>
      <c r="D127">
        <v>8</v>
      </c>
      <c r="E127">
        <v>1</v>
      </c>
      <c r="F127" s="4">
        <v>-0.2</v>
      </c>
      <c r="G127">
        <v>8</v>
      </c>
      <c r="H127" s="3">
        <v>-1.3</v>
      </c>
      <c r="I127">
        <v>8</v>
      </c>
      <c r="J127">
        <v>1</v>
      </c>
      <c r="L127">
        <v>1</v>
      </c>
      <c r="M127" s="3">
        <v>6.5</v>
      </c>
      <c r="N127">
        <v>8</v>
      </c>
      <c r="O127">
        <v>1</v>
      </c>
      <c r="Q127">
        <v>1</v>
      </c>
      <c r="R127">
        <f>SUM(C127:C138)/12</f>
        <v>11.491666666666667</v>
      </c>
      <c r="S127" s="3">
        <v>-2.2000000000000002</v>
      </c>
      <c r="T127">
        <v>8</v>
      </c>
      <c r="U127">
        <v>1</v>
      </c>
      <c r="V127" s="4">
        <v>-5.0999999999999996</v>
      </c>
      <c r="W127">
        <v>8</v>
      </c>
      <c r="X127" s="3">
        <v>-7</v>
      </c>
      <c r="Y127">
        <v>8</v>
      </c>
      <c r="Z127">
        <v>1</v>
      </c>
      <c r="AB127">
        <v>1</v>
      </c>
      <c r="AC127" s="3">
        <v>2.2999999999999998</v>
      </c>
      <c r="AD127">
        <v>8</v>
      </c>
      <c r="AE127">
        <v>1</v>
      </c>
      <c r="AG127">
        <v>1</v>
      </c>
      <c r="AH127">
        <f>SUM(S127:S138)/12</f>
        <v>7.5166666666666666</v>
      </c>
    </row>
    <row r="128" spans="1:34" x14ac:dyDescent="0.55000000000000004">
      <c r="A128">
        <v>122</v>
      </c>
      <c r="B128" s="1">
        <v>32540</v>
      </c>
      <c r="C128" s="3">
        <v>2.5</v>
      </c>
      <c r="D128">
        <v>8</v>
      </c>
      <c r="E128">
        <v>1</v>
      </c>
      <c r="F128" s="4">
        <v>0.3</v>
      </c>
      <c r="G128">
        <v>8</v>
      </c>
      <c r="H128" s="3">
        <v>-1</v>
      </c>
      <c r="I128">
        <v>8</v>
      </c>
      <c r="J128">
        <v>1</v>
      </c>
      <c r="L128">
        <v>1</v>
      </c>
      <c r="M128" s="3">
        <v>6.6</v>
      </c>
      <c r="N128">
        <v>8</v>
      </c>
      <c r="O128">
        <v>1</v>
      </c>
      <c r="Q128">
        <v>1</v>
      </c>
      <c r="S128" s="3">
        <v>-2.2000000000000002</v>
      </c>
      <c r="T128">
        <v>8</v>
      </c>
      <c r="U128">
        <v>1</v>
      </c>
      <c r="V128" s="4">
        <v>-4.5999999999999996</v>
      </c>
      <c r="W128">
        <v>8</v>
      </c>
      <c r="X128" s="3">
        <v>-7.3</v>
      </c>
      <c r="Y128">
        <v>8</v>
      </c>
      <c r="Z128">
        <v>1</v>
      </c>
      <c r="AB128">
        <v>1</v>
      </c>
      <c r="AC128" s="3">
        <v>2.1</v>
      </c>
      <c r="AD128">
        <v>8</v>
      </c>
      <c r="AE128">
        <v>1</v>
      </c>
      <c r="AG128">
        <v>1</v>
      </c>
    </row>
    <row r="129" spans="1:34" x14ac:dyDescent="0.55000000000000004">
      <c r="A129">
        <v>123</v>
      </c>
      <c r="B129" s="1">
        <v>32568</v>
      </c>
      <c r="C129" s="3">
        <v>4.4000000000000004</v>
      </c>
      <c r="D129">
        <v>8</v>
      </c>
      <c r="E129">
        <v>1</v>
      </c>
      <c r="F129" s="4">
        <v>3.8</v>
      </c>
      <c r="G129">
        <v>8</v>
      </c>
      <c r="H129" s="3">
        <v>0.1</v>
      </c>
      <c r="I129">
        <v>8</v>
      </c>
      <c r="J129">
        <v>1</v>
      </c>
      <c r="L129">
        <v>1</v>
      </c>
      <c r="M129" s="3">
        <v>9.1999999999999993</v>
      </c>
      <c r="N129">
        <v>8</v>
      </c>
      <c r="O129">
        <v>1</v>
      </c>
      <c r="Q129">
        <v>1</v>
      </c>
      <c r="S129" s="3">
        <v>-0.1</v>
      </c>
      <c r="T129">
        <v>8</v>
      </c>
      <c r="U129">
        <v>1</v>
      </c>
      <c r="V129" s="4">
        <v>-0.8</v>
      </c>
      <c r="W129">
        <v>8</v>
      </c>
      <c r="X129" s="3">
        <v>-5.0999999999999996</v>
      </c>
      <c r="Y129">
        <v>8</v>
      </c>
      <c r="Z129">
        <v>1</v>
      </c>
      <c r="AB129">
        <v>1</v>
      </c>
      <c r="AC129" s="3">
        <v>4.5</v>
      </c>
      <c r="AD129">
        <v>8</v>
      </c>
      <c r="AE129">
        <v>1</v>
      </c>
      <c r="AG129">
        <v>1</v>
      </c>
    </row>
    <row r="130" spans="1:34" x14ac:dyDescent="0.55000000000000004">
      <c r="A130">
        <v>124</v>
      </c>
      <c r="B130" s="1">
        <v>32599</v>
      </c>
      <c r="C130" s="3">
        <v>10.5</v>
      </c>
      <c r="D130">
        <v>8</v>
      </c>
      <c r="E130">
        <v>1</v>
      </c>
      <c r="F130" s="4">
        <v>9.8000000000000007</v>
      </c>
      <c r="G130">
        <v>8</v>
      </c>
      <c r="H130" s="3">
        <v>4.8</v>
      </c>
      <c r="I130">
        <v>5</v>
      </c>
      <c r="J130">
        <v>1</v>
      </c>
      <c r="L130">
        <v>1</v>
      </c>
      <c r="M130" s="3">
        <v>16.7</v>
      </c>
      <c r="N130">
        <v>5</v>
      </c>
      <c r="O130">
        <v>1</v>
      </c>
      <c r="Q130">
        <v>1</v>
      </c>
      <c r="S130" s="3">
        <v>5.8</v>
      </c>
      <c r="T130">
        <v>8</v>
      </c>
      <c r="U130">
        <v>1</v>
      </c>
      <c r="V130" s="4">
        <v>5.2</v>
      </c>
      <c r="W130">
        <v>8</v>
      </c>
      <c r="X130" s="3">
        <v>-1.3</v>
      </c>
      <c r="Y130">
        <v>8</v>
      </c>
      <c r="Z130">
        <v>1</v>
      </c>
      <c r="AB130">
        <v>1</v>
      </c>
      <c r="AC130" s="3">
        <v>12.3</v>
      </c>
      <c r="AD130">
        <v>8</v>
      </c>
      <c r="AE130">
        <v>1</v>
      </c>
      <c r="AG130">
        <v>1</v>
      </c>
    </row>
    <row r="131" spans="1:34" x14ac:dyDescent="0.55000000000000004">
      <c r="A131">
        <v>125</v>
      </c>
      <c r="B131" s="1">
        <v>32629</v>
      </c>
      <c r="C131" s="3">
        <v>14.2</v>
      </c>
      <c r="D131">
        <v>8</v>
      </c>
      <c r="E131">
        <v>1</v>
      </c>
      <c r="F131" s="4">
        <v>15.3</v>
      </c>
      <c r="G131">
        <v>8</v>
      </c>
      <c r="H131" s="3">
        <v>9</v>
      </c>
      <c r="I131">
        <v>8</v>
      </c>
      <c r="J131">
        <v>1</v>
      </c>
      <c r="L131">
        <v>1</v>
      </c>
      <c r="M131" s="3">
        <v>19.600000000000001</v>
      </c>
      <c r="N131">
        <v>8</v>
      </c>
      <c r="O131">
        <v>1</v>
      </c>
      <c r="Q131">
        <v>1</v>
      </c>
      <c r="S131" s="3">
        <v>10.1</v>
      </c>
      <c r="T131">
        <v>8</v>
      </c>
      <c r="U131">
        <v>1</v>
      </c>
      <c r="V131" s="4">
        <v>11.3</v>
      </c>
      <c r="W131">
        <v>8</v>
      </c>
      <c r="X131" s="3">
        <v>3.1</v>
      </c>
      <c r="Y131">
        <v>8</v>
      </c>
      <c r="Z131">
        <v>1</v>
      </c>
      <c r="AB131">
        <v>1</v>
      </c>
      <c r="AC131" s="3">
        <v>16.100000000000001</v>
      </c>
      <c r="AD131">
        <v>8</v>
      </c>
      <c r="AE131">
        <v>1</v>
      </c>
      <c r="AG131">
        <v>1</v>
      </c>
    </row>
    <row r="132" spans="1:34" x14ac:dyDescent="0.55000000000000004">
      <c r="A132">
        <v>126</v>
      </c>
      <c r="B132" s="1">
        <v>32660</v>
      </c>
      <c r="C132" s="3">
        <v>18.100000000000001</v>
      </c>
      <c r="D132">
        <v>8</v>
      </c>
      <c r="E132">
        <v>1</v>
      </c>
      <c r="F132" s="4">
        <v>19.3</v>
      </c>
      <c r="G132">
        <v>8</v>
      </c>
      <c r="H132" s="3">
        <v>13.6</v>
      </c>
      <c r="I132">
        <v>8</v>
      </c>
      <c r="J132">
        <v>1</v>
      </c>
      <c r="L132">
        <v>1</v>
      </c>
      <c r="M132" s="3">
        <v>22.8</v>
      </c>
      <c r="N132">
        <v>8</v>
      </c>
      <c r="O132">
        <v>1</v>
      </c>
      <c r="Q132">
        <v>1</v>
      </c>
      <c r="S132" s="3">
        <v>14.6</v>
      </c>
      <c r="T132">
        <v>8</v>
      </c>
      <c r="U132">
        <v>1</v>
      </c>
      <c r="V132" s="4">
        <v>15.8</v>
      </c>
      <c r="W132">
        <v>8</v>
      </c>
      <c r="X132" s="3">
        <v>9.1</v>
      </c>
      <c r="Y132">
        <v>8</v>
      </c>
      <c r="Z132">
        <v>1</v>
      </c>
      <c r="AB132">
        <v>1</v>
      </c>
      <c r="AC132" s="3">
        <v>19.5</v>
      </c>
      <c r="AD132">
        <v>8</v>
      </c>
      <c r="AE132">
        <v>1</v>
      </c>
      <c r="AG132">
        <v>1</v>
      </c>
    </row>
    <row r="133" spans="1:34" x14ac:dyDescent="0.55000000000000004">
      <c r="A133">
        <v>127</v>
      </c>
      <c r="B133" s="1">
        <v>32690</v>
      </c>
      <c r="C133" s="3">
        <v>20.9</v>
      </c>
      <c r="D133">
        <v>4</v>
      </c>
      <c r="E133">
        <v>1</v>
      </c>
      <c r="F133" s="4">
        <v>22.9</v>
      </c>
      <c r="G133">
        <v>8</v>
      </c>
      <c r="H133" s="3">
        <v>16.3</v>
      </c>
      <c r="I133">
        <v>4</v>
      </c>
      <c r="J133">
        <v>1</v>
      </c>
      <c r="L133">
        <v>1</v>
      </c>
      <c r="M133" s="3">
        <v>25.6</v>
      </c>
      <c r="N133">
        <v>4</v>
      </c>
      <c r="O133">
        <v>1</v>
      </c>
      <c r="Q133">
        <v>1</v>
      </c>
      <c r="S133" s="3">
        <v>18.5</v>
      </c>
      <c r="T133">
        <v>8</v>
      </c>
      <c r="U133">
        <v>1</v>
      </c>
      <c r="V133" s="4">
        <v>19.899999999999999</v>
      </c>
      <c r="W133">
        <v>8</v>
      </c>
      <c r="X133" s="3">
        <v>13.9</v>
      </c>
      <c r="Y133">
        <v>5</v>
      </c>
      <c r="Z133">
        <v>1</v>
      </c>
      <c r="AB133">
        <v>1</v>
      </c>
      <c r="AC133" s="3">
        <v>23</v>
      </c>
      <c r="AD133">
        <v>5</v>
      </c>
      <c r="AE133">
        <v>1</v>
      </c>
      <c r="AG133">
        <v>1</v>
      </c>
    </row>
    <row r="134" spans="1:34" x14ac:dyDescent="0.55000000000000004">
      <c r="A134">
        <v>128</v>
      </c>
      <c r="B134" s="1">
        <v>32721</v>
      </c>
      <c r="C134" s="3">
        <v>22.4</v>
      </c>
      <c r="D134">
        <v>4</v>
      </c>
      <c r="E134">
        <v>1</v>
      </c>
      <c r="F134" s="4">
        <v>24</v>
      </c>
      <c r="G134">
        <v>8</v>
      </c>
      <c r="H134" s="3">
        <v>18.399999999999999</v>
      </c>
      <c r="I134">
        <v>4</v>
      </c>
      <c r="J134">
        <v>1</v>
      </c>
      <c r="L134">
        <v>1</v>
      </c>
      <c r="M134" s="3">
        <v>27.5</v>
      </c>
      <c r="N134">
        <v>4</v>
      </c>
      <c r="O134">
        <v>1</v>
      </c>
      <c r="Q134">
        <v>1</v>
      </c>
      <c r="S134" s="3">
        <v>19.3</v>
      </c>
      <c r="T134">
        <v>8</v>
      </c>
      <c r="U134">
        <v>1</v>
      </c>
      <c r="V134" s="4">
        <v>20.6</v>
      </c>
      <c r="W134">
        <v>8</v>
      </c>
      <c r="X134" s="3">
        <v>14.7</v>
      </c>
      <c r="Y134">
        <v>8</v>
      </c>
      <c r="Z134">
        <v>1</v>
      </c>
      <c r="AB134">
        <v>1</v>
      </c>
      <c r="AC134" s="3">
        <v>24.5</v>
      </c>
      <c r="AD134">
        <v>8</v>
      </c>
      <c r="AE134">
        <v>1</v>
      </c>
      <c r="AG134">
        <v>1</v>
      </c>
    </row>
    <row r="135" spans="1:34" x14ac:dyDescent="0.55000000000000004">
      <c r="A135">
        <v>129</v>
      </c>
      <c r="B135" s="1">
        <v>32752</v>
      </c>
      <c r="C135" s="3">
        <v>19.5</v>
      </c>
      <c r="D135">
        <v>5</v>
      </c>
      <c r="E135">
        <v>1</v>
      </c>
      <c r="F135" s="4">
        <v>20</v>
      </c>
      <c r="G135">
        <v>8</v>
      </c>
      <c r="H135" s="3">
        <v>16.2</v>
      </c>
      <c r="I135">
        <v>5</v>
      </c>
      <c r="J135">
        <v>1</v>
      </c>
      <c r="L135">
        <v>1</v>
      </c>
      <c r="M135" s="3">
        <v>24.3</v>
      </c>
      <c r="N135">
        <v>5</v>
      </c>
      <c r="O135">
        <v>1</v>
      </c>
      <c r="Q135">
        <v>1</v>
      </c>
      <c r="S135" s="3">
        <v>16.7</v>
      </c>
      <c r="T135">
        <v>8</v>
      </c>
      <c r="U135">
        <v>1</v>
      </c>
      <c r="V135" s="4">
        <v>16.399999999999999</v>
      </c>
      <c r="W135">
        <v>8</v>
      </c>
      <c r="X135" s="3">
        <v>12.9</v>
      </c>
      <c r="Y135">
        <v>8</v>
      </c>
      <c r="Z135">
        <v>1</v>
      </c>
      <c r="AB135">
        <v>1</v>
      </c>
      <c r="AC135" s="3">
        <v>20.6</v>
      </c>
      <c r="AD135">
        <v>8</v>
      </c>
      <c r="AE135">
        <v>1</v>
      </c>
      <c r="AG135">
        <v>1</v>
      </c>
    </row>
    <row r="136" spans="1:34" x14ac:dyDescent="0.55000000000000004">
      <c r="A136">
        <v>130</v>
      </c>
      <c r="B136" s="1">
        <v>32782</v>
      </c>
      <c r="C136" s="3">
        <v>12.6</v>
      </c>
      <c r="D136">
        <v>8</v>
      </c>
      <c r="E136">
        <v>1</v>
      </c>
      <c r="F136" s="4">
        <v>14</v>
      </c>
      <c r="G136">
        <v>8</v>
      </c>
      <c r="H136" s="3">
        <v>7.8</v>
      </c>
      <c r="I136">
        <v>8</v>
      </c>
      <c r="J136">
        <v>1</v>
      </c>
      <c r="L136">
        <v>1</v>
      </c>
      <c r="M136" s="3">
        <v>18.600000000000001</v>
      </c>
      <c r="N136">
        <v>8</v>
      </c>
      <c r="O136">
        <v>1</v>
      </c>
      <c r="Q136">
        <v>1</v>
      </c>
      <c r="S136" s="3">
        <v>8.1999999999999993</v>
      </c>
      <c r="T136">
        <v>8</v>
      </c>
      <c r="U136">
        <v>1</v>
      </c>
      <c r="V136" s="4">
        <v>9.8000000000000007</v>
      </c>
      <c r="W136">
        <v>8</v>
      </c>
      <c r="X136" s="3">
        <v>2.5</v>
      </c>
      <c r="Y136">
        <v>5</v>
      </c>
      <c r="Z136">
        <v>1</v>
      </c>
      <c r="AB136">
        <v>1</v>
      </c>
      <c r="AC136" s="3">
        <v>14.3</v>
      </c>
      <c r="AD136">
        <v>5</v>
      </c>
      <c r="AE136">
        <v>1</v>
      </c>
      <c r="AG136">
        <v>1</v>
      </c>
    </row>
    <row r="137" spans="1:34" x14ac:dyDescent="0.55000000000000004">
      <c r="A137">
        <v>131</v>
      </c>
      <c r="B137" s="1">
        <v>32813</v>
      </c>
      <c r="C137" s="3">
        <v>8.3000000000000007</v>
      </c>
      <c r="D137">
        <v>8</v>
      </c>
      <c r="E137">
        <v>1</v>
      </c>
      <c r="F137" s="4">
        <v>7.9</v>
      </c>
      <c r="G137">
        <v>8</v>
      </c>
      <c r="H137" s="3">
        <v>4.5999999999999996</v>
      </c>
      <c r="I137">
        <v>5</v>
      </c>
      <c r="J137">
        <v>1</v>
      </c>
      <c r="L137">
        <v>1</v>
      </c>
      <c r="M137" s="3">
        <v>13.2</v>
      </c>
      <c r="N137">
        <v>5</v>
      </c>
      <c r="O137">
        <v>1</v>
      </c>
      <c r="Q137">
        <v>1</v>
      </c>
      <c r="S137" s="3">
        <v>4</v>
      </c>
      <c r="T137">
        <v>8</v>
      </c>
      <c r="U137">
        <v>1</v>
      </c>
      <c r="V137" s="4">
        <v>3.6</v>
      </c>
      <c r="W137">
        <v>8</v>
      </c>
      <c r="X137" s="3">
        <v>-1</v>
      </c>
      <c r="Y137">
        <v>8</v>
      </c>
      <c r="Z137">
        <v>1</v>
      </c>
      <c r="AB137">
        <v>1</v>
      </c>
      <c r="AC137" s="3">
        <v>9.6</v>
      </c>
      <c r="AD137">
        <v>8</v>
      </c>
      <c r="AE137">
        <v>1</v>
      </c>
      <c r="AG137">
        <v>1</v>
      </c>
    </row>
    <row r="138" spans="1:34" x14ac:dyDescent="0.55000000000000004">
      <c r="A138">
        <v>132</v>
      </c>
      <c r="B138" s="1">
        <v>32843</v>
      </c>
      <c r="C138" s="3">
        <v>2.2999999999999998</v>
      </c>
      <c r="D138">
        <v>8</v>
      </c>
      <c r="E138">
        <v>1</v>
      </c>
      <c r="F138" s="4">
        <v>2.4</v>
      </c>
      <c r="G138">
        <v>8</v>
      </c>
      <c r="H138" s="3">
        <v>-0.9</v>
      </c>
      <c r="I138">
        <v>8</v>
      </c>
      <c r="J138">
        <v>1</v>
      </c>
      <c r="L138">
        <v>1</v>
      </c>
      <c r="M138" s="3">
        <v>6.5</v>
      </c>
      <c r="N138">
        <v>8</v>
      </c>
      <c r="O138">
        <v>1</v>
      </c>
      <c r="Q138">
        <v>1</v>
      </c>
      <c r="S138" s="3">
        <v>-2.5</v>
      </c>
      <c r="T138">
        <v>8</v>
      </c>
      <c r="U138">
        <v>1</v>
      </c>
      <c r="V138" s="4">
        <v>-2</v>
      </c>
      <c r="W138">
        <v>8</v>
      </c>
      <c r="X138" s="3">
        <v>-8.1999999999999993</v>
      </c>
      <c r="Y138">
        <v>8</v>
      </c>
      <c r="Z138">
        <v>1</v>
      </c>
      <c r="AB138">
        <v>1</v>
      </c>
      <c r="AC138" s="3">
        <v>2.2999999999999998</v>
      </c>
      <c r="AD138">
        <v>8</v>
      </c>
      <c r="AE138">
        <v>1</v>
      </c>
      <c r="AG138">
        <v>1</v>
      </c>
    </row>
    <row r="139" spans="1:34" x14ac:dyDescent="0.55000000000000004">
      <c r="A139">
        <v>133</v>
      </c>
      <c r="B139" s="1">
        <v>32874</v>
      </c>
      <c r="C139" s="3">
        <v>-0.7</v>
      </c>
      <c r="D139">
        <v>8</v>
      </c>
      <c r="E139">
        <v>1</v>
      </c>
      <c r="F139" s="4">
        <v>-0.2</v>
      </c>
      <c r="G139">
        <v>8</v>
      </c>
      <c r="H139" s="3">
        <v>-3.7</v>
      </c>
      <c r="I139">
        <v>8</v>
      </c>
      <c r="J139">
        <v>1</v>
      </c>
      <c r="L139">
        <v>1</v>
      </c>
      <c r="M139" s="3">
        <v>2.8</v>
      </c>
      <c r="N139">
        <v>8</v>
      </c>
      <c r="O139">
        <v>1</v>
      </c>
      <c r="Q139">
        <v>1</v>
      </c>
      <c r="R139">
        <f>SUM(C139:C150)/12</f>
        <v>12.058333333333335</v>
      </c>
      <c r="S139" s="3">
        <v>-5.3</v>
      </c>
      <c r="T139">
        <v>8</v>
      </c>
      <c r="U139">
        <v>1</v>
      </c>
      <c r="V139" s="4">
        <v>-5.0999999999999996</v>
      </c>
      <c r="W139">
        <v>8</v>
      </c>
      <c r="X139" s="3">
        <v>-10.8</v>
      </c>
      <c r="Y139">
        <v>8</v>
      </c>
      <c r="Z139">
        <v>1</v>
      </c>
      <c r="AB139">
        <v>1</v>
      </c>
      <c r="AC139" s="3">
        <v>-0.8</v>
      </c>
      <c r="AD139">
        <v>8</v>
      </c>
      <c r="AE139">
        <v>1</v>
      </c>
      <c r="AG139">
        <v>1</v>
      </c>
      <c r="AH139">
        <f>SUM(S139:S150)/12</f>
        <v>8.1416666666666657</v>
      </c>
    </row>
    <row r="140" spans="1:34" x14ac:dyDescent="0.55000000000000004">
      <c r="A140">
        <v>134</v>
      </c>
      <c r="B140" s="1">
        <v>32905</v>
      </c>
      <c r="C140" s="3">
        <v>3.7</v>
      </c>
      <c r="D140">
        <v>8</v>
      </c>
      <c r="E140">
        <v>1</v>
      </c>
      <c r="F140" s="4">
        <v>0.3</v>
      </c>
      <c r="G140">
        <v>8</v>
      </c>
      <c r="H140" s="3">
        <v>0.3</v>
      </c>
      <c r="I140">
        <v>8</v>
      </c>
      <c r="J140">
        <v>1</v>
      </c>
      <c r="L140">
        <v>1</v>
      </c>
      <c r="M140" s="3">
        <v>7.9</v>
      </c>
      <c r="N140">
        <v>8</v>
      </c>
      <c r="O140">
        <v>1</v>
      </c>
      <c r="Q140">
        <v>1</v>
      </c>
      <c r="S140" s="3">
        <v>-0.3</v>
      </c>
      <c r="T140">
        <v>8</v>
      </c>
      <c r="U140">
        <v>1</v>
      </c>
      <c r="V140" s="4">
        <v>-4.5999999999999996</v>
      </c>
      <c r="W140">
        <v>8</v>
      </c>
      <c r="X140" s="3">
        <v>-4.9000000000000004</v>
      </c>
      <c r="Y140">
        <v>8</v>
      </c>
      <c r="Z140">
        <v>1</v>
      </c>
      <c r="AB140">
        <v>1</v>
      </c>
      <c r="AC140" s="3">
        <v>3.9</v>
      </c>
      <c r="AD140">
        <v>8</v>
      </c>
      <c r="AE140">
        <v>1</v>
      </c>
      <c r="AG140">
        <v>1</v>
      </c>
    </row>
    <row r="141" spans="1:34" x14ac:dyDescent="0.55000000000000004">
      <c r="A141">
        <v>135</v>
      </c>
      <c r="B141" s="1">
        <v>32933</v>
      </c>
      <c r="C141" s="3">
        <v>4.9000000000000004</v>
      </c>
      <c r="D141">
        <v>8</v>
      </c>
      <c r="E141">
        <v>1</v>
      </c>
      <c r="F141" s="4">
        <v>3.8</v>
      </c>
      <c r="G141">
        <v>8</v>
      </c>
      <c r="H141" s="3">
        <v>0.5</v>
      </c>
      <c r="I141">
        <v>5</v>
      </c>
      <c r="J141">
        <v>1</v>
      </c>
      <c r="L141">
        <v>1</v>
      </c>
      <c r="M141" s="3">
        <v>10.1</v>
      </c>
      <c r="N141">
        <v>5</v>
      </c>
      <c r="O141">
        <v>1</v>
      </c>
      <c r="Q141">
        <v>1</v>
      </c>
      <c r="S141" s="3">
        <v>0.6</v>
      </c>
      <c r="T141">
        <v>8</v>
      </c>
      <c r="U141">
        <v>1</v>
      </c>
      <c r="V141" s="4">
        <v>-0.8</v>
      </c>
      <c r="W141">
        <v>8</v>
      </c>
      <c r="X141" s="3">
        <v>-4.7</v>
      </c>
      <c r="Y141">
        <v>5</v>
      </c>
      <c r="Z141">
        <v>1</v>
      </c>
      <c r="AB141">
        <v>1</v>
      </c>
      <c r="AC141" s="3">
        <v>6</v>
      </c>
      <c r="AD141">
        <v>5</v>
      </c>
      <c r="AE141">
        <v>1</v>
      </c>
      <c r="AG141">
        <v>1</v>
      </c>
    </row>
    <row r="142" spans="1:34" x14ac:dyDescent="0.55000000000000004">
      <c r="A142">
        <v>136</v>
      </c>
      <c r="B142" s="1">
        <v>32964</v>
      </c>
      <c r="C142" s="3">
        <v>9.6</v>
      </c>
      <c r="D142">
        <v>8</v>
      </c>
      <c r="E142">
        <v>1</v>
      </c>
      <c r="F142" s="4">
        <v>9.8000000000000007</v>
      </c>
      <c r="G142">
        <v>8</v>
      </c>
      <c r="H142" s="3">
        <v>4.2</v>
      </c>
      <c r="I142">
        <v>8</v>
      </c>
      <c r="J142">
        <v>1</v>
      </c>
      <c r="L142">
        <v>1</v>
      </c>
      <c r="M142" s="3">
        <v>15.1</v>
      </c>
      <c r="N142">
        <v>8</v>
      </c>
      <c r="O142">
        <v>1</v>
      </c>
      <c r="Q142">
        <v>1</v>
      </c>
      <c r="S142" s="3">
        <v>5.5</v>
      </c>
      <c r="T142">
        <v>8</v>
      </c>
      <c r="U142">
        <v>1</v>
      </c>
      <c r="V142" s="4">
        <v>5.2</v>
      </c>
      <c r="W142">
        <v>8</v>
      </c>
      <c r="X142" s="3">
        <v>-1.3</v>
      </c>
      <c r="Y142">
        <v>8</v>
      </c>
      <c r="Z142">
        <v>1</v>
      </c>
      <c r="AB142">
        <v>1</v>
      </c>
      <c r="AC142" s="3">
        <v>11.3</v>
      </c>
      <c r="AD142">
        <v>8</v>
      </c>
      <c r="AE142">
        <v>1</v>
      </c>
      <c r="AG142">
        <v>1</v>
      </c>
    </row>
    <row r="143" spans="1:34" x14ac:dyDescent="0.55000000000000004">
      <c r="A143">
        <v>137</v>
      </c>
      <c r="B143" s="1">
        <v>32994</v>
      </c>
      <c r="C143" s="3">
        <v>14.5</v>
      </c>
      <c r="D143">
        <v>8</v>
      </c>
      <c r="E143">
        <v>1</v>
      </c>
      <c r="F143" s="4">
        <v>15.3</v>
      </c>
      <c r="G143">
        <v>8</v>
      </c>
      <c r="H143" s="3">
        <v>9</v>
      </c>
      <c r="I143">
        <v>8</v>
      </c>
      <c r="J143">
        <v>1</v>
      </c>
      <c r="L143">
        <v>1</v>
      </c>
      <c r="M143" s="3">
        <v>20.3</v>
      </c>
      <c r="N143">
        <v>8</v>
      </c>
      <c r="O143">
        <v>1</v>
      </c>
      <c r="Q143">
        <v>1</v>
      </c>
      <c r="S143" s="3">
        <v>10.5</v>
      </c>
      <c r="T143">
        <v>8</v>
      </c>
      <c r="U143">
        <v>1</v>
      </c>
      <c r="V143" s="4">
        <v>11.3</v>
      </c>
      <c r="W143">
        <v>8</v>
      </c>
      <c r="X143" s="3">
        <v>3.3</v>
      </c>
      <c r="Y143">
        <v>8</v>
      </c>
      <c r="Z143">
        <v>1</v>
      </c>
      <c r="AB143">
        <v>1</v>
      </c>
      <c r="AC143" s="3">
        <v>17</v>
      </c>
      <c r="AD143">
        <v>8</v>
      </c>
      <c r="AE143">
        <v>1</v>
      </c>
      <c r="AG143">
        <v>1</v>
      </c>
    </row>
    <row r="144" spans="1:34" x14ac:dyDescent="0.55000000000000004">
      <c r="A144">
        <v>138</v>
      </c>
      <c r="B144" s="1">
        <v>33025</v>
      </c>
      <c r="C144" s="3">
        <v>19.7</v>
      </c>
      <c r="D144">
        <v>8</v>
      </c>
      <c r="E144">
        <v>1</v>
      </c>
      <c r="F144" s="4">
        <v>19.3</v>
      </c>
      <c r="G144">
        <v>8</v>
      </c>
      <c r="H144" s="3">
        <v>15.1</v>
      </c>
      <c r="I144">
        <v>8</v>
      </c>
      <c r="J144">
        <v>1</v>
      </c>
      <c r="L144">
        <v>1</v>
      </c>
      <c r="M144" s="3">
        <v>24.7</v>
      </c>
      <c r="N144">
        <v>8</v>
      </c>
      <c r="O144">
        <v>1</v>
      </c>
      <c r="Q144">
        <v>1</v>
      </c>
      <c r="S144" s="3">
        <v>16.3</v>
      </c>
      <c r="T144">
        <v>8</v>
      </c>
      <c r="U144">
        <v>1</v>
      </c>
      <c r="V144" s="4">
        <v>15.8</v>
      </c>
      <c r="W144">
        <v>8</v>
      </c>
      <c r="X144" s="3">
        <v>10.3</v>
      </c>
      <c r="Y144">
        <v>8</v>
      </c>
      <c r="Z144">
        <v>1</v>
      </c>
      <c r="AB144">
        <v>1</v>
      </c>
      <c r="AC144" s="3">
        <v>21.7</v>
      </c>
      <c r="AD144">
        <v>8</v>
      </c>
      <c r="AE144">
        <v>1</v>
      </c>
      <c r="AG144">
        <v>1</v>
      </c>
    </row>
    <row r="145" spans="1:35" x14ac:dyDescent="0.55000000000000004">
      <c r="A145">
        <v>139</v>
      </c>
      <c r="B145" s="1">
        <v>33055</v>
      </c>
      <c r="C145" s="3">
        <v>22.8</v>
      </c>
      <c r="D145">
        <v>8</v>
      </c>
      <c r="E145">
        <v>1</v>
      </c>
      <c r="F145" s="4">
        <v>22.9</v>
      </c>
      <c r="G145">
        <v>8</v>
      </c>
      <c r="H145" s="3">
        <v>18.899999999999999</v>
      </c>
      <c r="I145">
        <v>8</v>
      </c>
      <c r="J145">
        <v>1</v>
      </c>
      <c r="L145">
        <v>1</v>
      </c>
      <c r="M145" s="3">
        <v>27.8</v>
      </c>
      <c r="N145">
        <v>8</v>
      </c>
      <c r="O145">
        <v>1</v>
      </c>
      <c r="Q145">
        <v>1</v>
      </c>
      <c r="S145" s="3">
        <v>19.7</v>
      </c>
      <c r="T145">
        <v>8</v>
      </c>
      <c r="U145">
        <v>1</v>
      </c>
      <c r="V145" s="4">
        <v>19.899999999999999</v>
      </c>
      <c r="W145">
        <v>8</v>
      </c>
      <c r="X145" s="3">
        <v>15</v>
      </c>
      <c r="Y145">
        <v>5</v>
      </c>
      <c r="Z145">
        <v>1</v>
      </c>
      <c r="AB145">
        <v>1</v>
      </c>
      <c r="AC145" s="3">
        <v>24.4</v>
      </c>
      <c r="AD145">
        <v>5</v>
      </c>
      <c r="AE145">
        <v>1</v>
      </c>
      <c r="AG145">
        <v>1</v>
      </c>
    </row>
    <row r="146" spans="1:35" x14ac:dyDescent="0.55000000000000004">
      <c r="A146">
        <v>140</v>
      </c>
      <c r="B146" s="1">
        <v>33086</v>
      </c>
      <c r="C146" s="3">
        <v>24</v>
      </c>
      <c r="D146">
        <v>8</v>
      </c>
      <c r="E146">
        <v>1</v>
      </c>
      <c r="F146" s="4">
        <v>24</v>
      </c>
      <c r="G146">
        <v>8</v>
      </c>
      <c r="H146" s="3">
        <v>19.7</v>
      </c>
      <c r="I146">
        <v>5</v>
      </c>
      <c r="J146">
        <v>1</v>
      </c>
      <c r="L146">
        <v>1</v>
      </c>
      <c r="M146" s="3">
        <v>29.4</v>
      </c>
      <c r="N146">
        <v>5</v>
      </c>
      <c r="O146">
        <v>1</v>
      </c>
      <c r="Q146">
        <v>1</v>
      </c>
      <c r="S146" s="3">
        <v>20.6</v>
      </c>
      <c r="T146">
        <v>8</v>
      </c>
      <c r="U146">
        <v>1</v>
      </c>
      <c r="V146" s="4">
        <v>20.6</v>
      </c>
      <c r="W146">
        <v>8</v>
      </c>
      <c r="X146" s="3">
        <v>15.9</v>
      </c>
      <c r="Y146">
        <v>8</v>
      </c>
      <c r="Z146">
        <v>1</v>
      </c>
      <c r="AB146">
        <v>1</v>
      </c>
      <c r="AC146" s="3">
        <v>26</v>
      </c>
      <c r="AD146">
        <v>8</v>
      </c>
      <c r="AE146">
        <v>1</v>
      </c>
      <c r="AG146">
        <v>1</v>
      </c>
    </row>
    <row r="147" spans="1:35" x14ac:dyDescent="0.55000000000000004">
      <c r="A147">
        <v>141</v>
      </c>
      <c r="B147" s="1">
        <v>33117</v>
      </c>
      <c r="C147" s="3">
        <v>20.2</v>
      </c>
      <c r="D147">
        <v>8</v>
      </c>
      <c r="E147">
        <v>1</v>
      </c>
      <c r="F147" s="4">
        <v>20</v>
      </c>
      <c r="G147">
        <v>8</v>
      </c>
      <c r="H147" s="3">
        <v>16.899999999999999</v>
      </c>
      <c r="I147">
        <v>8</v>
      </c>
      <c r="J147">
        <v>1</v>
      </c>
      <c r="L147">
        <v>1</v>
      </c>
      <c r="M147" s="3">
        <v>24.6</v>
      </c>
      <c r="N147">
        <v>8</v>
      </c>
      <c r="O147">
        <v>1</v>
      </c>
      <c r="Q147">
        <v>1</v>
      </c>
      <c r="S147" s="3">
        <v>17</v>
      </c>
      <c r="T147">
        <v>8</v>
      </c>
      <c r="U147">
        <v>1</v>
      </c>
      <c r="V147" s="4">
        <v>16.399999999999999</v>
      </c>
      <c r="W147">
        <v>8</v>
      </c>
      <c r="X147" s="3">
        <v>13.1</v>
      </c>
      <c r="Y147">
        <v>5</v>
      </c>
      <c r="Z147">
        <v>1</v>
      </c>
      <c r="AB147">
        <v>1</v>
      </c>
      <c r="AC147" s="3">
        <v>21</v>
      </c>
      <c r="AD147">
        <v>5</v>
      </c>
      <c r="AE147">
        <v>1</v>
      </c>
      <c r="AG147">
        <v>1</v>
      </c>
    </row>
    <row r="148" spans="1:35" x14ac:dyDescent="0.55000000000000004">
      <c r="A148">
        <v>142</v>
      </c>
      <c r="B148" s="1">
        <v>33147</v>
      </c>
      <c r="C148" s="3">
        <v>13.8</v>
      </c>
      <c r="D148">
        <v>8</v>
      </c>
      <c r="E148">
        <v>1</v>
      </c>
      <c r="F148" s="4">
        <v>14</v>
      </c>
      <c r="G148">
        <v>8</v>
      </c>
      <c r="H148" s="3">
        <v>9.6</v>
      </c>
      <c r="I148">
        <v>8</v>
      </c>
      <c r="J148">
        <v>1</v>
      </c>
      <c r="L148">
        <v>1</v>
      </c>
      <c r="M148" s="3">
        <v>19</v>
      </c>
      <c r="N148">
        <v>8</v>
      </c>
      <c r="O148">
        <v>1</v>
      </c>
      <c r="Q148">
        <v>1</v>
      </c>
      <c r="S148" s="3">
        <v>9.6999999999999993</v>
      </c>
      <c r="T148">
        <v>8</v>
      </c>
      <c r="U148">
        <v>1</v>
      </c>
      <c r="V148" s="4">
        <v>9.8000000000000007</v>
      </c>
      <c r="W148">
        <v>8</v>
      </c>
      <c r="X148" s="3">
        <v>4.7</v>
      </c>
      <c r="Y148">
        <v>5</v>
      </c>
      <c r="Z148">
        <v>1</v>
      </c>
      <c r="AB148">
        <v>1</v>
      </c>
      <c r="AC148" s="3">
        <v>15</v>
      </c>
      <c r="AD148">
        <v>5</v>
      </c>
      <c r="AE148">
        <v>1</v>
      </c>
      <c r="AG148">
        <v>1</v>
      </c>
    </row>
    <row r="149" spans="1:35" x14ac:dyDescent="0.55000000000000004">
      <c r="A149">
        <v>143</v>
      </c>
      <c r="B149" s="1">
        <v>33178</v>
      </c>
      <c r="C149" s="3">
        <v>9.3000000000000007</v>
      </c>
      <c r="D149">
        <v>8</v>
      </c>
      <c r="E149">
        <v>1</v>
      </c>
      <c r="F149" s="4">
        <v>7.9</v>
      </c>
      <c r="G149">
        <v>8</v>
      </c>
      <c r="H149" s="3">
        <v>5.0999999999999996</v>
      </c>
      <c r="I149">
        <v>8</v>
      </c>
      <c r="J149">
        <v>1</v>
      </c>
      <c r="L149">
        <v>1</v>
      </c>
      <c r="M149" s="3">
        <v>15.4</v>
      </c>
      <c r="N149">
        <v>8</v>
      </c>
      <c r="O149">
        <v>1</v>
      </c>
      <c r="Q149">
        <v>1</v>
      </c>
      <c r="S149" s="3">
        <v>4.8</v>
      </c>
      <c r="T149">
        <v>8</v>
      </c>
      <c r="U149">
        <v>1</v>
      </c>
      <c r="V149" s="4">
        <v>3.6</v>
      </c>
      <c r="W149">
        <v>8</v>
      </c>
      <c r="X149" s="3">
        <v>-0.9</v>
      </c>
      <c r="Y149">
        <v>8</v>
      </c>
      <c r="Z149">
        <v>1</v>
      </c>
      <c r="AB149">
        <v>1</v>
      </c>
      <c r="AC149" s="3">
        <v>11.9</v>
      </c>
      <c r="AD149">
        <v>8</v>
      </c>
      <c r="AE149">
        <v>1</v>
      </c>
      <c r="AG149">
        <v>1</v>
      </c>
    </row>
    <row r="150" spans="1:35" x14ac:dyDescent="0.55000000000000004">
      <c r="A150">
        <v>144</v>
      </c>
      <c r="B150" s="1">
        <v>33208</v>
      </c>
      <c r="C150" s="3">
        <v>2.9</v>
      </c>
      <c r="D150">
        <v>8</v>
      </c>
      <c r="E150">
        <v>1</v>
      </c>
      <c r="F150" s="4">
        <v>2.4</v>
      </c>
      <c r="G150">
        <v>8</v>
      </c>
      <c r="H150" s="3">
        <v>-0.1</v>
      </c>
      <c r="I150">
        <v>8</v>
      </c>
      <c r="J150">
        <v>1</v>
      </c>
      <c r="L150">
        <v>1</v>
      </c>
      <c r="M150" s="3">
        <v>7.2</v>
      </c>
      <c r="N150">
        <v>8</v>
      </c>
      <c r="O150">
        <v>1</v>
      </c>
      <c r="Q150">
        <v>1</v>
      </c>
      <c r="S150" s="3">
        <v>-1.4</v>
      </c>
      <c r="T150">
        <v>8</v>
      </c>
      <c r="U150">
        <v>1</v>
      </c>
      <c r="V150" s="4">
        <v>-2</v>
      </c>
      <c r="W150">
        <v>8</v>
      </c>
      <c r="X150" s="3">
        <v>-6.4</v>
      </c>
      <c r="Y150">
        <v>8</v>
      </c>
      <c r="Z150">
        <v>1</v>
      </c>
      <c r="AB150">
        <v>1</v>
      </c>
      <c r="AC150" s="3">
        <v>3.7</v>
      </c>
      <c r="AD150">
        <v>8</v>
      </c>
      <c r="AE150">
        <v>1</v>
      </c>
      <c r="AG150">
        <v>1</v>
      </c>
    </row>
    <row r="151" spans="1:35" x14ac:dyDescent="0.55000000000000004">
      <c r="A151">
        <v>145</v>
      </c>
      <c r="B151" s="1">
        <v>33239</v>
      </c>
      <c r="C151" s="3">
        <v>-0.3</v>
      </c>
      <c r="D151">
        <v>8</v>
      </c>
      <c r="E151">
        <v>1</v>
      </c>
      <c r="F151" s="4">
        <v>-0.2</v>
      </c>
      <c r="G151">
        <v>8</v>
      </c>
      <c r="H151" s="3">
        <v>-3.1</v>
      </c>
      <c r="I151">
        <v>8</v>
      </c>
      <c r="J151">
        <v>1</v>
      </c>
      <c r="L151">
        <v>1</v>
      </c>
      <c r="M151" s="3">
        <v>2.9</v>
      </c>
      <c r="N151">
        <v>8</v>
      </c>
      <c r="O151">
        <v>1</v>
      </c>
      <c r="Q151">
        <v>1</v>
      </c>
      <c r="R151">
        <f>SUM(C151:C162)/12</f>
        <v>11.616666666666667</v>
      </c>
      <c r="S151" s="3">
        <v>-4.7</v>
      </c>
      <c r="T151">
        <v>8</v>
      </c>
      <c r="U151">
        <v>1</v>
      </c>
      <c r="V151" s="4">
        <v>-5.0999999999999996</v>
      </c>
      <c r="W151">
        <v>8</v>
      </c>
      <c r="X151" s="3">
        <v>-9.4</v>
      </c>
      <c r="Y151">
        <v>5</v>
      </c>
      <c r="Z151">
        <v>1</v>
      </c>
      <c r="AB151">
        <v>1</v>
      </c>
      <c r="AC151" s="3">
        <v>-1.3</v>
      </c>
      <c r="AD151">
        <v>5</v>
      </c>
      <c r="AE151">
        <v>1</v>
      </c>
      <c r="AG151">
        <v>1</v>
      </c>
      <c r="AH151">
        <f>SUM(S151:S162)/12</f>
        <v>7.6000000000000005</v>
      </c>
      <c r="AI151">
        <v>-4</v>
      </c>
    </row>
    <row r="152" spans="1:35" x14ac:dyDescent="0.55000000000000004">
      <c r="A152">
        <v>146</v>
      </c>
      <c r="B152" s="1">
        <v>33270</v>
      </c>
      <c r="C152" s="3">
        <v>-1.1000000000000001</v>
      </c>
      <c r="D152">
        <v>5</v>
      </c>
      <c r="E152">
        <v>1</v>
      </c>
      <c r="F152" s="4">
        <v>0.3</v>
      </c>
      <c r="G152">
        <v>8</v>
      </c>
      <c r="H152" s="3">
        <v>-4</v>
      </c>
      <c r="I152">
        <v>5</v>
      </c>
      <c r="J152">
        <v>1</v>
      </c>
      <c r="L152">
        <v>1</v>
      </c>
      <c r="M152" s="3">
        <v>2.5</v>
      </c>
      <c r="N152">
        <v>5</v>
      </c>
      <c r="O152">
        <v>1</v>
      </c>
      <c r="Q152">
        <v>1</v>
      </c>
      <c r="S152" s="3">
        <v>-5.9</v>
      </c>
      <c r="T152">
        <v>8</v>
      </c>
      <c r="U152">
        <v>1</v>
      </c>
      <c r="V152" s="4">
        <v>-4.5999999999999996</v>
      </c>
      <c r="W152">
        <v>8</v>
      </c>
      <c r="X152" s="3">
        <v>-12.8</v>
      </c>
      <c r="Y152">
        <v>8</v>
      </c>
      <c r="Z152">
        <v>1</v>
      </c>
      <c r="AB152">
        <v>1</v>
      </c>
      <c r="AC152" s="3">
        <v>-1.2</v>
      </c>
      <c r="AD152">
        <v>8</v>
      </c>
      <c r="AE152">
        <v>1</v>
      </c>
      <c r="AG152">
        <v>1</v>
      </c>
      <c r="AI152">
        <v>-3.7</v>
      </c>
    </row>
    <row r="153" spans="1:35" x14ac:dyDescent="0.55000000000000004">
      <c r="A153">
        <v>147</v>
      </c>
      <c r="B153" s="1">
        <v>33298</v>
      </c>
      <c r="C153" s="3">
        <v>4.2</v>
      </c>
      <c r="D153">
        <v>8</v>
      </c>
      <c r="E153">
        <v>1</v>
      </c>
      <c r="F153" s="4">
        <v>3.8</v>
      </c>
      <c r="G153">
        <v>8</v>
      </c>
      <c r="H153" s="3">
        <v>0.7</v>
      </c>
      <c r="I153">
        <v>5</v>
      </c>
      <c r="J153">
        <v>1</v>
      </c>
      <c r="L153">
        <v>1</v>
      </c>
      <c r="M153" s="3">
        <v>8.8000000000000007</v>
      </c>
      <c r="N153">
        <v>5</v>
      </c>
      <c r="O153">
        <v>1</v>
      </c>
      <c r="Q153">
        <v>1</v>
      </c>
      <c r="S153" s="3">
        <v>0</v>
      </c>
      <c r="T153">
        <v>8</v>
      </c>
      <c r="U153">
        <v>1</v>
      </c>
      <c r="V153" s="4">
        <v>-0.8</v>
      </c>
      <c r="W153">
        <v>8</v>
      </c>
      <c r="X153" s="3">
        <v>-4.2</v>
      </c>
      <c r="Y153">
        <v>5</v>
      </c>
      <c r="Z153">
        <v>1</v>
      </c>
      <c r="AB153">
        <v>1</v>
      </c>
      <c r="AC153" s="3">
        <v>4.9000000000000004</v>
      </c>
      <c r="AD153">
        <v>5</v>
      </c>
      <c r="AE153">
        <v>1</v>
      </c>
      <c r="AG153">
        <v>1</v>
      </c>
      <c r="AI153">
        <v>0</v>
      </c>
    </row>
    <row r="154" spans="1:35" x14ac:dyDescent="0.55000000000000004">
      <c r="A154">
        <v>148</v>
      </c>
      <c r="B154" s="1">
        <v>33329</v>
      </c>
      <c r="C154" s="3">
        <v>11</v>
      </c>
      <c r="D154">
        <v>8</v>
      </c>
      <c r="E154">
        <v>1</v>
      </c>
      <c r="F154" s="4">
        <v>9.8000000000000007</v>
      </c>
      <c r="G154">
        <v>8</v>
      </c>
      <c r="H154" s="3">
        <v>5.4</v>
      </c>
      <c r="I154">
        <v>8</v>
      </c>
      <c r="J154">
        <v>1</v>
      </c>
      <c r="L154">
        <v>1</v>
      </c>
      <c r="M154" s="3">
        <v>17.2</v>
      </c>
      <c r="N154">
        <v>8</v>
      </c>
      <c r="O154">
        <v>1</v>
      </c>
      <c r="Q154">
        <v>1</v>
      </c>
      <c r="S154" s="3">
        <v>5.9</v>
      </c>
      <c r="T154">
        <v>8</v>
      </c>
      <c r="U154">
        <v>1</v>
      </c>
      <c r="V154" s="4">
        <v>5.2</v>
      </c>
      <c r="W154">
        <v>8</v>
      </c>
      <c r="X154" s="3">
        <v>-0.7</v>
      </c>
      <c r="Y154">
        <v>8</v>
      </c>
      <c r="Z154">
        <v>1</v>
      </c>
      <c r="AB154">
        <v>1</v>
      </c>
      <c r="AC154" s="3">
        <v>12.8</v>
      </c>
      <c r="AD154">
        <v>8</v>
      </c>
      <c r="AE154">
        <v>1</v>
      </c>
      <c r="AG154">
        <v>1</v>
      </c>
      <c r="AI154">
        <v>6.3</v>
      </c>
    </row>
    <row r="155" spans="1:35" x14ac:dyDescent="0.55000000000000004">
      <c r="A155">
        <v>149</v>
      </c>
      <c r="B155" s="1">
        <v>33359</v>
      </c>
      <c r="C155" s="3">
        <v>14.4</v>
      </c>
      <c r="D155">
        <v>8</v>
      </c>
      <c r="E155">
        <v>1</v>
      </c>
      <c r="F155" s="4">
        <v>15.3</v>
      </c>
      <c r="G155">
        <v>8</v>
      </c>
      <c r="H155" s="3">
        <v>9.5</v>
      </c>
      <c r="I155">
        <v>8</v>
      </c>
      <c r="J155">
        <v>1</v>
      </c>
      <c r="L155">
        <v>1</v>
      </c>
      <c r="M155" s="3">
        <v>19.7</v>
      </c>
      <c r="N155">
        <v>8</v>
      </c>
      <c r="O155">
        <v>1</v>
      </c>
      <c r="Q155">
        <v>1</v>
      </c>
      <c r="S155" s="3">
        <v>10.4</v>
      </c>
      <c r="T155">
        <v>8</v>
      </c>
      <c r="U155">
        <v>1</v>
      </c>
      <c r="V155" s="4">
        <v>11.3</v>
      </c>
      <c r="W155">
        <v>8</v>
      </c>
      <c r="X155" s="3">
        <v>4</v>
      </c>
      <c r="Y155">
        <v>8</v>
      </c>
      <c r="Z155">
        <v>1</v>
      </c>
      <c r="AB155">
        <v>1</v>
      </c>
      <c r="AC155" s="3">
        <v>16.100000000000001</v>
      </c>
      <c r="AD155">
        <v>8</v>
      </c>
      <c r="AE155">
        <v>1</v>
      </c>
      <c r="AG155">
        <v>1</v>
      </c>
      <c r="AI155">
        <v>12</v>
      </c>
    </row>
    <row r="156" spans="1:35" x14ac:dyDescent="0.55000000000000004">
      <c r="A156">
        <v>150</v>
      </c>
      <c r="B156" s="1">
        <v>33390</v>
      </c>
      <c r="C156" s="3">
        <v>19.8</v>
      </c>
      <c r="D156">
        <v>8</v>
      </c>
      <c r="E156">
        <v>1</v>
      </c>
      <c r="F156" s="4">
        <v>19.3</v>
      </c>
      <c r="G156">
        <v>8</v>
      </c>
      <c r="H156" s="3">
        <v>16</v>
      </c>
      <c r="I156">
        <v>8</v>
      </c>
      <c r="J156">
        <v>1</v>
      </c>
      <c r="L156">
        <v>1</v>
      </c>
      <c r="M156" s="3">
        <v>23.9</v>
      </c>
      <c r="N156">
        <v>8</v>
      </c>
      <c r="O156">
        <v>1</v>
      </c>
      <c r="Q156">
        <v>1</v>
      </c>
      <c r="S156" s="3">
        <v>16.8</v>
      </c>
      <c r="T156">
        <v>8</v>
      </c>
      <c r="U156">
        <v>1</v>
      </c>
      <c r="V156" s="4">
        <v>15.8</v>
      </c>
      <c r="W156">
        <v>8</v>
      </c>
      <c r="X156" s="3">
        <v>11.8</v>
      </c>
      <c r="Y156">
        <v>5</v>
      </c>
      <c r="Z156">
        <v>1</v>
      </c>
      <c r="AB156">
        <v>1</v>
      </c>
      <c r="AC156" s="3">
        <v>20.9</v>
      </c>
      <c r="AD156">
        <v>5</v>
      </c>
      <c r="AE156">
        <v>1</v>
      </c>
      <c r="AG156">
        <v>1</v>
      </c>
      <c r="AI156">
        <v>16.5</v>
      </c>
    </row>
    <row r="157" spans="1:35" x14ac:dyDescent="0.55000000000000004">
      <c r="A157">
        <v>151</v>
      </c>
      <c r="B157" s="1">
        <v>33420</v>
      </c>
      <c r="C157" s="3">
        <v>21.9</v>
      </c>
      <c r="D157">
        <v>8</v>
      </c>
      <c r="E157">
        <v>1</v>
      </c>
      <c r="F157" s="4">
        <v>22.9</v>
      </c>
      <c r="G157">
        <v>8</v>
      </c>
      <c r="H157" s="3">
        <v>18.5</v>
      </c>
      <c r="I157">
        <v>8</v>
      </c>
      <c r="J157">
        <v>1</v>
      </c>
      <c r="L157">
        <v>1</v>
      </c>
      <c r="M157" s="3">
        <v>26.4</v>
      </c>
      <c r="N157">
        <v>8</v>
      </c>
      <c r="O157">
        <v>1</v>
      </c>
      <c r="Q157">
        <v>1</v>
      </c>
      <c r="S157" s="3">
        <v>19.2</v>
      </c>
      <c r="T157">
        <v>8</v>
      </c>
      <c r="U157">
        <v>1</v>
      </c>
      <c r="V157" s="4">
        <v>19.899999999999999</v>
      </c>
      <c r="W157">
        <v>8</v>
      </c>
      <c r="X157" s="3">
        <v>15.1</v>
      </c>
      <c r="Y157">
        <v>8</v>
      </c>
      <c r="Z157">
        <v>1</v>
      </c>
      <c r="AB157">
        <v>1</v>
      </c>
      <c r="AC157" s="3">
        <v>23.2</v>
      </c>
      <c r="AD157">
        <v>8</v>
      </c>
      <c r="AE157">
        <v>1</v>
      </c>
      <c r="AG157">
        <v>1</v>
      </c>
      <c r="AI157">
        <v>20.399999999999999</v>
      </c>
    </row>
    <row r="158" spans="1:35" x14ac:dyDescent="0.55000000000000004">
      <c r="A158">
        <v>152</v>
      </c>
      <c r="B158" s="1">
        <v>33451</v>
      </c>
      <c r="C158" s="3">
        <v>23.2</v>
      </c>
      <c r="D158">
        <v>8</v>
      </c>
      <c r="E158">
        <v>1</v>
      </c>
      <c r="F158" s="4">
        <v>24</v>
      </c>
      <c r="G158">
        <v>8</v>
      </c>
      <c r="H158" s="3">
        <v>19.399999999999999</v>
      </c>
      <c r="I158">
        <v>8</v>
      </c>
      <c r="J158">
        <v>1</v>
      </c>
      <c r="L158">
        <v>1</v>
      </c>
      <c r="M158" s="3">
        <v>28.4</v>
      </c>
      <c r="N158">
        <v>8</v>
      </c>
      <c r="O158">
        <v>1</v>
      </c>
      <c r="Q158">
        <v>1</v>
      </c>
      <c r="S158" s="3">
        <v>19.8</v>
      </c>
      <c r="T158">
        <v>8</v>
      </c>
      <c r="U158">
        <v>1</v>
      </c>
      <c r="V158" s="4">
        <v>20.6</v>
      </c>
      <c r="W158">
        <v>8</v>
      </c>
      <c r="X158" s="3">
        <v>15.7</v>
      </c>
      <c r="Y158">
        <v>8</v>
      </c>
      <c r="Z158">
        <v>1</v>
      </c>
      <c r="AB158">
        <v>1</v>
      </c>
      <c r="AC158" s="3">
        <v>24.5</v>
      </c>
      <c r="AD158">
        <v>8</v>
      </c>
      <c r="AE158">
        <v>1</v>
      </c>
      <c r="AG158">
        <v>1</v>
      </c>
      <c r="AI158">
        <v>21.2</v>
      </c>
    </row>
    <row r="159" spans="1:35" x14ac:dyDescent="0.55000000000000004">
      <c r="A159">
        <v>153</v>
      </c>
      <c r="B159" s="1">
        <v>33482</v>
      </c>
      <c r="C159" s="3">
        <v>20.6</v>
      </c>
      <c r="D159">
        <v>8</v>
      </c>
      <c r="E159">
        <v>1</v>
      </c>
      <c r="F159" s="4">
        <v>20</v>
      </c>
      <c r="G159">
        <v>8</v>
      </c>
      <c r="H159" s="3">
        <v>16.7</v>
      </c>
      <c r="I159">
        <v>8</v>
      </c>
      <c r="J159">
        <v>1</v>
      </c>
      <c r="L159">
        <v>1</v>
      </c>
      <c r="M159" s="3">
        <v>25.6</v>
      </c>
      <c r="N159">
        <v>8</v>
      </c>
      <c r="O159">
        <v>1</v>
      </c>
      <c r="Q159">
        <v>1</v>
      </c>
      <c r="S159" s="3">
        <v>17</v>
      </c>
      <c r="T159">
        <v>8</v>
      </c>
      <c r="U159">
        <v>1</v>
      </c>
      <c r="V159" s="4">
        <v>16.399999999999999</v>
      </c>
      <c r="W159">
        <v>8</v>
      </c>
      <c r="X159" s="3">
        <v>12.9</v>
      </c>
      <c r="Y159">
        <v>5</v>
      </c>
      <c r="Z159">
        <v>1</v>
      </c>
      <c r="AB159">
        <v>1</v>
      </c>
      <c r="AC159" s="3">
        <v>21.9</v>
      </c>
      <c r="AD159">
        <v>5</v>
      </c>
      <c r="AE159">
        <v>1</v>
      </c>
      <c r="AG159">
        <v>1</v>
      </c>
      <c r="AI159">
        <v>17.100000000000001</v>
      </c>
    </row>
    <row r="160" spans="1:35" x14ac:dyDescent="0.55000000000000004">
      <c r="A160">
        <v>154</v>
      </c>
      <c r="B160" s="1">
        <v>33512</v>
      </c>
      <c r="C160" s="3">
        <v>14.1</v>
      </c>
      <c r="D160">
        <v>8</v>
      </c>
      <c r="E160">
        <v>1</v>
      </c>
      <c r="F160" s="4">
        <v>14</v>
      </c>
      <c r="G160">
        <v>8</v>
      </c>
      <c r="H160" s="3">
        <v>10.4</v>
      </c>
      <c r="I160">
        <v>8</v>
      </c>
      <c r="J160">
        <v>1</v>
      </c>
      <c r="L160">
        <v>1</v>
      </c>
      <c r="M160" s="3">
        <v>18.899999999999999</v>
      </c>
      <c r="N160">
        <v>8</v>
      </c>
      <c r="O160">
        <v>1</v>
      </c>
      <c r="Q160">
        <v>1</v>
      </c>
      <c r="S160" s="3">
        <v>10.3</v>
      </c>
      <c r="T160">
        <v>8</v>
      </c>
      <c r="U160">
        <v>1</v>
      </c>
      <c r="V160" s="4">
        <v>9.8000000000000007</v>
      </c>
      <c r="W160">
        <v>8</v>
      </c>
      <c r="X160" s="3">
        <v>6.2</v>
      </c>
      <c r="Y160">
        <v>5</v>
      </c>
      <c r="Z160">
        <v>1</v>
      </c>
      <c r="AB160">
        <v>1</v>
      </c>
      <c r="AC160" s="3">
        <v>15.1</v>
      </c>
      <c r="AD160">
        <v>5</v>
      </c>
      <c r="AE160">
        <v>1</v>
      </c>
      <c r="AG160">
        <v>1</v>
      </c>
      <c r="AI160">
        <v>10.6</v>
      </c>
    </row>
    <row r="161" spans="1:35" x14ac:dyDescent="0.55000000000000004">
      <c r="A161">
        <v>155</v>
      </c>
      <c r="B161" s="1">
        <v>33543</v>
      </c>
      <c r="C161" s="3">
        <v>7.6</v>
      </c>
      <c r="D161">
        <v>8</v>
      </c>
      <c r="E161">
        <v>1</v>
      </c>
      <c r="F161" s="4">
        <v>7.9</v>
      </c>
      <c r="G161">
        <v>8</v>
      </c>
      <c r="H161" s="3">
        <v>3.5</v>
      </c>
      <c r="I161">
        <v>8</v>
      </c>
      <c r="J161">
        <v>1</v>
      </c>
      <c r="L161">
        <v>1</v>
      </c>
      <c r="M161" s="3">
        <v>12.7</v>
      </c>
      <c r="N161">
        <v>8</v>
      </c>
      <c r="O161">
        <v>1</v>
      </c>
      <c r="Q161">
        <v>1</v>
      </c>
      <c r="S161" s="3">
        <v>2.9</v>
      </c>
      <c r="T161">
        <v>8</v>
      </c>
      <c r="U161">
        <v>1</v>
      </c>
      <c r="V161" s="4">
        <v>3.6</v>
      </c>
      <c r="W161">
        <v>8</v>
      </c>
      <c r="X161" s="3">
        <v>-2.7</v>
      </c>
      <c r="Y161">
        <v>5</v>
      </c>
      <c r="Z161">
        <v>1</v>
      </c>
      <c r="AB161">
        <v>1</v>
      </c>
      <c r="AC161" s="3">
        <v>8.8000000000000007</v>
      </c>
      <c r="AD161">
        <v>5</v>
      </c>
      <c r="AE161">
        <v>1</v>
      </c>
      <c r="AG161">
        <v>1</v>
      </c>
      <c r="AI161">
        <v>4.2</v>
      </c>
    </row>
    <row r="162" spans="1:35" x14ac:dyDescent="0.55000000000000004">
      <c r="A162">
        <v>156</v>
      </c>
      <c r="B162" s="1">
        <v>33573</v>
      </c>
      <c r="C162" s="3">
        <v>4</v>
      </c>
      <c r="D162">
        <v>8</v>
      </c>
      <c r="E162">
        <v>1</v>
      </c>
      <c r="F162" s="4">
        <v>2.4</v>
      </c>
      <c r="G162">
        <v>8</v>
      </c>
      <c r="H162" s="3">
        <v>0.4</v>
      </c>
      <c r="I162">
        <v>8</v>
      </c>
      <c r="J162">
        <v>1</v>
      </c>
      <c r="L162">
        <v>1</v>
      </c>
      <c r="M162" s="3">
        <v>8.9</v>
      </c>
      <c r="N162">
        <v>8</v>
      </c>
      <c r="O162">
        <v>1</v>
      </c>
      <c r="Q162">
        <v>1</v>
      </c>
      <c r="S162" s="3">
        <v>-0.5</v>
      </c>
      <c r="T162">
        <v>8</v>
      </c>
      <c r="U162">
        <v>1</v>
      </c>
      <c r="V162" s="4">
        <v>-2</v>
      </c>
      <c r="W162">
        <v>8</v>
      </c>
      <c r="X162" s="3">
        <v>-5.0999999999999996</v>
      </c>
      <c r="Y162">
        <v>5</v>
      </c>
      <c r="Z162">
        <v>1</v>
      </c>
      <c r="AB162">
        <v>1</v>
      </c>
      <c r="AC162" s="3">
        <v>5</v>
      </c>
      <c r="AD162">
        <v>5</v>
      </c>
      <c r="AE162">
        <v>1</v>
      </c>
      <c r="AG162">
        <v>1</v>
      </c>
      <c r="AI162">
        <v>-1.1000000000000001</v>
      </c>
    </row>
    <row r="163" spans="1:35" x14ac:dyDescent="0.55000000000000004">
      <c r="A163">
        <v>157</v>
      </c>
      <c r="B163" s="1">
        <v>33604</v>
      </c>
      <c r="C163" s="3">
        <v>0.9</v>
      </c>
      <c r="D163">
        <v>8</v>
      </c>
      <c r="E163">
        <v>1</v>
      </c>
      <c r="F163" s="4">
        <v>-0.2</v>
      </c>
      <c r="G163">
        <v>8</v>
      </c>
      <c r="H163" s="3">
        <v>-2</v>
      </c>
      <c r="I163">
        <v>8</v>
      </c>
      <c r="J163">
        <v>1</v>
      </c>
      <c r="L163">
        <v>1</v>
      </c>
      <c r="M163" s="3">
        <v>4.8</v>
      </c>
      <c r="N163">
        <v>8</v>
      </c>
      <c r="O163">
        <v>1</v>
      </c>
      <c r="Q163">
        <v>1</v>
      </c>
      <c r="R163">
        <f>SUM(C163:C174)/12</f>
        <v>11.308333333333335</v>
      </c>
      <c r="S163" s="3">
        <v>-3.8</v>
      </c>
      <c r="T163">
        <v>8</v>
      </c>
      <c r="U163">
        <v>1</v>
      </c>
      <c r="V163" s="4">
        <v>-5.0999999999999996</v>
      </c>
      <c r="W163">
        <v>8</v>
      </c>
      <c r="X163" s="3">
        <v>-9.6</v>
      </c>
      <c r="Y163">
        <v>8</v>
      </c>
      <c r="Z163">
        <v>1</v>
      </c>
      <c r="AB163">
        <v>1</v>
      </c>
      <c r="AC163" s="3">
        <v>1</v>
      </c>
      <c r="AD163">
        <v>8</v>
      </c>
      <c r="AE163">
        <v>1</v>
      </c>
      <c r="AG163">
        <v>1</v>
      </c>
      <c r="AH163">
        <f>SUM(S163:S174)/12</f>
        <v>7.0249999999999986</v>
      </c>
      <c r="AI163">
        <f>SUM(AI151:AI162)/12</f>
        <v>8.2916666666666679</v>
      </c>
    </row>
    <row r="164" spans="1:35" x14ac:dyDescent="0.55000000000000004">
      <c r="A164">
        <v>158</v>
      </c>
      <c r="B164" s="1">
        <v>33635</v>
      </c>
      <c r="C164" s="3">
        <v>0</v>
      </c>
      <c r="D164">
        <v>8</v>
      </c>
      <c r="E164">
        <v>1</v>
      </c>
      <c r="F164" s="4">
        <v>0.3</v>
      </c>
      <c r="G164">
        <v>8</v>
      </c>
      <c r="H164" s="3">
        <v>-3.7</v>
      </c>
      <c r="I164">
        <v>8</v>
      </c>
      <c r="J164">
        <v>1</v>
      </c>
      <c r="L164">
        <v>1</v>
      </c>
      <c r="M164" s="3">
        <v>4.4000000000000004</v>
      </c>
      <c r="N164">
        <v>8</v>
      </c>
      <c r="O164">
        <v>1</v>
      </c>
      <c r="Q164">
        <v>1</v>
      </c>
      <c r="S164" s="3">
        <v>-5.0999999999999996</v>
      </c>
      <c r="T164">
        <v>8</v>
      </c>
      <c r="U164">
        <v>1</v>
      </c>
      <c r="V164" s="4">
        <v>-4.5999999999999996</v>
      </c>
      <c r="W164">
        <v>8</v>
      </c>
      <c r="X164" s="3">
        <v>-12.3</v>
      </c>
      <c r="Y164">
        <v>8</v>
      </c>
      <c r="Z164">
        <v>1</v>
      </c>
      <c r="AB164">
        <v>1</v>
      </c>
      <c r="AC164" s="3">
        <v>0.3</v>
      </c>
      <c r="AD164">
        <v>8</v>
      </c>
      <c r="AE164">
        <v>1</v>
      </c>
      <c r="AG164">
        <v>1</v>
      </c>
    </row>
    <row r="165" spans="1:35" x14ac:dyDescent="0.55000000000000004">
      <c r="A165">
        <v>159</v>
      </c>
      <c r="B165" s="1">
        <v>33664</v>
      </c>
      <c r="C165" s="3">
        <v>5.7</v>
      </c>
      <c r="D165">
        <v>8</v>
      </c>
      <c r="E165">
        <v>1</v>
      </c>
      <c r="F165" s="4">
        <v>3.8</v>
      </c>
      <c r="G165">
        <v>8</v>
      </c>
      <c r="H165" s="3">
        <v>1.3</v>
      </c>
      <c r="I165">
        <v>8</v>
      </c>
      <c r="J165">
        <v>1</v>
      </c>
      <c r="L165">
        <v>1</v>
      </c>
      <c r="M165" s="3">
        <v>11</v>
      </c>
      <c r="N165">
        <v>8</v>
      </c>
      <c r="O165">
        <v>1</v>
      </c>
      <c r="Q165">
        <v>1</v>
      </c>
      <c r="S165" s="3">
        <v>0.8</v>
      </c>
      <c r="T165">
        <v>8</v>
      </c>
      <c r="U165">
        <v>1</v>
      </c>
      <c r="V165" s="4">
        <v>-0.8</v>
      </c>
      <c r="W165">
        <v>8</v>
      </c>
      <c r="X165" s="3">
        <v>-4</v>
      </c>
      <c r="Y165">
        <v>8</v>
      </c>
      <c r="Z165">
        <v>1</v>
      </c>
      <c r="AB165">
        <v>1</v>
      </c>
      <c r="AC165" s="3">
        <v>5.9</v>
      </c>
      <c r="AD165">
        <v>8</v>
      </c>
      <c r="AE165">
        <v>1</v>
      </c>
      <c r="AG165">
        <v>1</v>
      </c>
    </row>
    <row r="166" spans="1:35" x14ac:dyDescent="0.55000000000000004">
      <c r="A166">
        <v>160</v>
      </c>
      <c r="B166" s="1">
        <v>33695</v>
      </c>
      <c r="C166" s="3">
        <v>10.1</v>
      </c>
      <c r="D166">
        <v>8</v>
      </c>
      <c r="E166">
        <v>1</v>
      </c>
      <c r="F166" s="4">
        <v>9.8000000000000007</v>
      </c>
      <c r="G166">
        <v>8</v>
      </c>
      <c r="H166" s="3">
        <v>4.4000000000000004</v>
      </c>
      <c r="I166">
        <v>8</v>
      </c>
      <c r="J166">
        <v>1</v>
      </c>
      <c r="L166">
        <v>1</v>
      </c>
      <c r="M166" s="3">
        <v>16</v>
      </c>
      <c r="N166">
        <v>8</v>
      </c>
      <c r="O166">
        <v>1</v>
      </c>
      <c r="Q166">
        <v>1</v>
      </c>
      <c r="S166" s="3">
        <v>5.8</v>
      </c>
      <c r="T166">
        <v>8</v>
      </c>
      <c r="U166">
        <v>1</v>
      </c>
      <c r="V166" s="4">
        <v>5.2</v>
      </c>
      <c r="W166">
        <v>8</v>
      </c>
      <c r="X166" s="3">
        <v>-1.2</v>
      </c>
      <c r="Y166">
        <v>5</v>
      </c>
      <c r="Z166">
        <v>1</v>
      </c>
      <c r="AB166">
        <v>1</v>
      </c>
      <c r="AC166" s="3">
        <v>12.1</v>
      </c>
      <c r="AD166">
        <v>5</v>
      </c>
      <c r="AE166">
        <v>1</v>
      </c>
      <c r="AG166">
        <v>1</v>
      </c>
    </row>
    <row r="167" spans="1:35" x14ac:dyDescent="0.55000000000000004">
      <c r="A167">
        <v>161</v>
      </c>
      <c r="B167" s="1">
        <v>33725</v>
      </c>
      <c r="C167" s="3">
        <v>13</v>
      </c>
      <c r="D167">
        <v>8</v>
      </c>
      <c r="E167">
        <v>1</v>
      </c>
      <c r="F167" s="4">
        <v>15.3</v>
      </c>
      <c r="G167">
        <v>8</v>
      </c>
      <c r="H167" s="3">
        <v>7.7</v>
      </c>
      <c r="I167">
        <v>8</v>
      </c>
      <c r="J167">
        <v>1</v>
      </c>
      <c r="L167">
        <v>1</v>
      </c>
      <c r="M167" s="3">
        <v>18.5</v>
      </c>
      <c r="N167">
        <v>8</v>
      </c>
      <c r="O167">
        <v>1</v>
      </c>
      <c r="Q167">
        <v>1</v>
      </c>
      <c r="S167" s="3">
        <v>9.1</v>
      </c>
      <c r="T167">
        <v>8</v>
      </c>
      <c r="U167">
        <v>1</v>
      </c>
      <c r="V167" s="4">
        <v>11.3</v>
      </c>
      <c r="W167">
        <v>8</v>
      </c>
      <c r="X167" s="3">
        <v>2.2999999999999998</v>
      </c>
      <c r="Y167">
        <v>8</v>
      </c>
      <c r="Z167">
        <v>1</v>
      </c>
      <c r="AB167">
        <v>1</v>
      </c>
      <c r="AC167" s="3">
        <v>14.8</v>
      </c>
      <c r="AD167">
        <v>8</v>
      </c>
      <c r="AE167">
        <v>1</v>
      </c>
      <c r="AG167">
        <v>1</v>
      </c>
    </row>
    <row r="168" spans="1:35" x14ac:dyDescent="0.55000000000000004">
      <c r="A168">
        <v>162</v>
      </c>
      <c r="B168" s="1">
        <v>33756</v>
      </c>
      <c r="C168" s="3">
        <v>18.100000000000001</v>
      </c>
      <c r="D168">
        <v>8</v>
      </c>
      <c r="E168">
        <v>1</v>
      </c>
      <c r="F168" s="4">
        <v>19.3</v>
      </c>
      <c r="G168">
        <v>8</v>
      </c>
      <c r="H168" s="3">
        <v>13.4</v>
      </c>
      <c r="I168">
        <v>8</v>
      </c>
      <c r="J168">
        <v>1</v>
      </c>
      <c r="L168">
        <v>1</v>
      </c>
      <c r="M168" s="3">
        <v>23.5</v>
      </c>
      <c r="N168">
        <v>8</v>
      </c>
      <c r="O168">
        <v>1</v>
      </c>
      <c r="Q168">
        <v>1</v>
      </c>
      <c r="S168" s="3">
        <v>14.2</v>
      </c>
      <c r="T168">
        <v>5</v>
      </c>
      <c r="U168">
        <v>1</v>
      </c>
      <c r="V168" s="4">
        <v>15.8</v>
      </c>
      <c r="W168">
        <v>8</v>
      </c>
      <c r="X168" s="3">
        <v>8.6</v>
      </c>
      <c r="Y168">
        <v>5</v>
      </c>
      <c r="Z168">
        <v>1</v>
      </c>
      <c r="AB168">
        <v>1</v>
      </c>
      <c r="AC168" s="3">
        <v>19.5</v>
      </c>
      <c r="AD168">
        <v>5</v>
      </c>
      <c r="AE168">
        <v>1</v>
      </c>
      <c r="AG168">
        <v>1</v>
      </c>
    </row>
    <row r="169" spans="1:35" x14ac:dyDescent="0.55000000000000004">
      <c r="A169">
        <v>163</v>
      </c>
      <c r="B169" s="1">
        <v>33786</v>
      </c>
      <c r="C169" s="3">
        <v>22.3</v>
      </c>
      <c r="D169">
        <v>8</v>
      </c>
      <c r="E169">
        <v>1</v>
      </c>
      <c r="F169" s="4">
        <v>22.9</v>
      </c>
      <c r="G169">
        <v>8</v>
      </c>
      <c r="H169" s="3">
        <v>17.600000000000001</v>
      </c>
      <c r="I169">
        <v>8</v>
      </c>
      <c r="J169">
        <v>1</v>
      </c>
      <c r="L169">
        <v>1</v>
      </c>
      <c r="M169" s="3">
        <v>28.1</v>
      </c>
      <c r="N169">
        <v>8</v>
      </c>
      <c r="O169">
        <v>1</v>
      </c>
      <c r="Q169">
        <v>1</v>
      </c>
      <c r="S169" s="3">
        <v>18.3</v>
      </c>
      <c r="T169">
        <v>8</v>
      </c>
      <c r="U169">
        <v>1</v>
      </c>
      <c r="V169" s="4">
        <v>19.899999999999999</v>
      </c>
      <c r="W169">
        <v>8</v>
      </c>
      <c r="X169" s="3">
        <v>12.6</v>
      </c>
      <c r="Y169">
        <v>8</v>
      </c>
      <c r="Z169">
        <v>1</v>
      </c>
      <c r="AB169">
        <v>1</v>
      </c>
      <c r="AC169" s="3">
        <v>24.1</v>
      </c>
      <c r="AD169">
        <v>8</v>
      </c>
      <c r="AE169">
        <v>1</v>
      </c>
      <c r="AG169">
        <v>1</v>
      </c>
    </row>
    <row r="170" spans="1:35" x14ac:dyDescent="0.55000000000000004">
      <c r="A170">
        <v>164</v>
      </c>
      <c r="B170" s="1">
        <v>33817</v>
      </c>
      <c r="C170" s="3">
        <v>23.2</v>
      </c>
      <c r="D170">
        <v>8</v>
      </c>
      <c r="E170">
        <v>1</v>
      </c>
      <c r="F170" s="4">
        <v>24</v>
      </c>
      <c r="G170">
        <v>8</v>
      </c>
      <c r="H170" s="3">
        <v>19.8</v>
      </c>
      <c r="I170">
        <v>8</v>
      </c>
      <c r="J170">
        <v>1</v>
      </c>
      <c r="L170">
        <v>1</v>
      </c>
      <c r="M170" s="3">
        <v>28</v>
      </c>
      <c r="N170">
        <v>8</v>
      </c>
      <c r="O170">
        <v>1</v>
      </c>
      <c r="Q170">
        <v>1</v>
      </c>
      <c r="S170" s="3">
        <v>19.899999999999999</v>
      </c>
      <c r="T170">
        <v>8</v>
      </c>
      <c r="U170">
        <v>1</v>
      </c>
      <c r="V170" s="4">
        <v>20.6</v>
      </c>
      <c r="W170">
        <v>8</v>
      </c>
      <c r="X170" s="3">
        <v>15.9</v>
      </c>
      <c r="Y170">
        <v>5</v>
      </c>
      <c r="Z170">
        <v>1</v>
      </c>
      <c r="AB170">
        <v>1</v>
      </c>
      <c r="AC170" s="3">
        <v>24.3</v>
      </c>
      <c r="AD170">
        <v>5</v>
      </c>
      <c r="AE170">
        <v>1</v>
      </c>
      <c r="AG170">
        <v>1</v>
      </c>
    </row>
    <row r="171" spans="1:35" x14ac:dyDescent="0.55000000000000004">
      <c r="A171">
        <v>165</v>
      </c>
      <c r="B171" s="1">
        <v>33848</v>
      </c>
      <c r="C171" s="3">
        <v>18.7</v>
      </c>
      <c r="D171">
        <v>8</v>
      </c>
      <c r="E171">
        <v>1</v>
      </c>
      <c r="F171" s="4">
        <v>20</v>
      </c>
      <c r="G171">
        <v>8</v>
      </c>
      <c r="H171" s="3">
        <v>14.4</v>
      </c>
      <c r="I171">
        <v>8</v>
      </c>
      <c r="J171">
        <v>1</v>
      </c>
      <c r="L171">
        <v>1</v>
      </c>
      <c r="M171" s="3">
        <v>24.1</v>
      </c>
      <c r="N171">
        <v>8</v>
      </c>
      <c r="O171">
        <v>1</v>
      </c>
      <c r="Q171">
        <v>1</v>
      </c>
      <c r="S171" s="3">
        <v>14.7</v>
      </c>
      <c r="T171">
        <v>8</v>
      </c>
      <c r="U171">
        <v>1</v>
      </c>
      <c r="V171" s="4">
        <v>16.399999999999999</v>
      </c>
      <c r="W171">
        <v>8</v>
      </c>
      <c r="X171" s="3">
        <v>9.6999999999999993</v>
      </c>
      <c r="Y171">
        <v>5</v>
      </c>
      <c r="Z171">
        <v>1</v>
      </c>
      <c r="AB171">
        <v>1</v>
      </c>
      <c r="AC171" s="3">
        <v>19.600000000000001</v>
      </c>
      <c r="AD171">
        <v>5</v>
      </c>
      <c r="AE171">
        <v>1</v>
      </c>
      <c r="AG171">
        <v>1</v>
      </c>
    </row>
    <row r="172" spans="1:35" x14ac:dyDescent="0.55000000000000004">
      <c r="A172">
        <v>166</v>
      </c>
      <c r="B172" s="1">
        <v>33878</v>
      </c>
      <c r="C172" s="3">
        <v>13.3</v>
      </c>
      <c r="D172">
        <v>8</v>
      </c>
      <c r="E172">
        <v>1</v>
      </c>
      <c r="F172" s="4">
        <v>14</v>
      </c>
      <c r="G172">
        <v>8</v>
      </c>
      <c r="H172" s="3">
        <v>9.5</v>
      </c>
      <c r="I172">
        <v>8</v>
      </c>
      <c r="J172">
        <v>1</v>
      </c>
      <c r="L172">
        <v>1</v>
      </c>
      <c r="M172" s="3">
        <v>18.3</v>
      </c>
      <c r="N172">
        <v>8</v>
      </c>
      <c r="O172">
        <v>1</v>
      </c>
      <c r="Q172">
        <v>1</v>
      </c>
      <c r="S172" s="3">
        <v>9.1</v>
      </c>
      <c r="T172">
        <v>5</v>
      </c>
      <c r="U172">
        <v>1</v>
      </c>
      <c r="V172" s="4">
        <v>9.8000000000000007</v>
      </c>
      <c r="W172">
        <v>8</v>
      </c>
      <c r="X172" s="3">
        <v>3.9</v>
      </c>
      <c r="Y172">
        <v>5</v>
      </c>
      <c r="Z172">
        <v>1</v>
      </c>
      <c r="AB172">
        <v>1</v>
      </c>
      <c r="AC172" s="3">
        <v>14.2</v>
      </c>
      <c r="AD172">
        <v>5</v>
      </c>
      <c r="AE172">
        <v>1</v>
      </c>
      <c r="AG172">
        <v>1</v>
      </c>
    </row>
    <row r="173" spans="1:35" x14ac:dyDescent="0.55000000000000004">
      <c r="A173">
        <v>167</v>
      </c>
      <c r="B173" s="1">
        <v>33909</v>
      </c>
      <c r="C173" s="3">
        <v>7.5</v>
      </c>
      <c r="D173">
        <v>8</v>
      </c>
      <c r="E173">
        <v>1</v>
      </c>
      <c r="F173" s="4">
        <v>7.9</v>
      </c>
      <c r="G173">
        <v>8</v>
      </c>
      <c r="H173" s="3">
        <v>2.9</v>
      </c>
      <c r="I173">
        <v>8</v>
      </c>
      <c r="J173">
        <v>1</v>
      </c>
      <c r="L173">
        <v>1</v>
      </c>
      <c r="M173" s="3">
        <v>13.2</v>
      </c>
      <c r="N173">
        <v>8</v>
      </c>
      <c r="O173">
        <v>1</v>
      </c>
      <c r="Q173">
        <v>1</v>
      </c>
      <c r="S173" s="3">
        <v>2.8</v>
      </c>
      <c r="T173">
        <v>8</v>
      </c>
      <c r="U173">
        <v>1</v>
      </c>
      <c r="V173" s="4">
        <v>3.6</v>
      </c>
      <c r="W173">
        <v>8</v>
      </c>
      <c r="X173" s="3">
        <v>-3.1</v>
      </c>
      <c r="Y173">
        <v>8</v>
      </c>
      <c r="Z173">
        <v>1</v>
      </c>
      <c r="AB173">
        <v>1</v>
      </c>
      <c r="AC173" s="3">
        <v>9.1</v>
      </c>
      <c r="AD173">
        <v>8</v>
      </c>
      <c r="AE173">
        <v>1</v>
      </c>
      <c r="AG173">
        <v>1</v>
      </c>
    </row>
    <row r="174" spans="1:35" x14ac:dyDescent="0.55000000000000004">
      <c r="A174">
        <v>168</v>
      </c>
      <c r="B174" s="1">
        <v>33939</v>
      </c>
      <c r="C174" s="3">
        <v>2.9</v>
      </c>
      <c r="D174">
        <v>8</v>
      </c>
      <c r="E174">
        <v>1</v>
      </c>
      <c r="F174" s="4">
        <v>2.4</v>
      </c>
      <c r="G174">
        <v>8</v>
      </c>
      <c r="H174" s="3">
        <v>0</v>
      </c>
      <c r="I174">
        <v>8</v>
      </c>
      <c r="J174">
        <v>1</v>
      </c>
      <c r="L174">
        <v>1</v>
      </c>
      <c r="M174" s="3">
        <v>6.7</v>
      </c>
      <c r="N174">
        <v>8</v>
      </c>
      <c r="O174">
        <v>1</v>
      </c>
      <c r="Q174">
        <v>1</v>
      </c>
      <c r="S174" s="3">
        <v>-1.5</v>
      </c>
      <c r="T174">
        <v>8</v>
      </c>
      <c r="U174">
        <v>1</v>
      </c>
      <c r="V174" s="4">
        <v>-2</v>
      </c>
      <c r="W174">
        <v>8</v>
      </c>
      <c r="X174" s="3">
        <v>-6.7</v>
      </c>
      <c r="Y174">
        <v>8</v>
      </c>
      <c r="Z174">
        <v>1</v>
      </c>
      <c r="AB174">
        <v>1</v>
      </c>
      <c r="AC174" s="3">
        <v>2.9</v>
      </c>
      <c r="AD174">
        <v>8</v>
      </c>
      <c r="AE174">
        <v>1</v>
      </c>
      <c r="AG174">
        <v>1</v>
      </c>
    </row>
    <row r="175" spans="1:35" x14ac:dyDescent="0.55000000000000004">
      <c r="A175">
        <v>169</v>
      </c>
      <c r="B175" s="1">
        <v>33970</v>
      </c>
      <c r="C175" s="3">
        <v>1.5</v>
      </c>
      <c r="D175">
        <v>8</v>
      </c>
      <c r="E175">
        <v>1</v>
      </c>
      <c r="F175" s="4">
        <v>-0.2</v>
      </c>
      <c r="G175">
        <v>8</v>
      </c>
      <c r="H175" s="3">
        <v>-1.6</v>
      </c>
      <c r="I175">
        <v>8</v>
      </c>
      <c r="J175">
        <v>1</v>
      </c>
      <c r="L175">
        <v>1</v>
      </c>
      <c r="M175" s="3">
        <v>5.2</v>
      </c>
      <c r="N175">
        <v>8</v>
      </c>
      <c r="O175">
        <v>1</v>
      </c>
      <c r="Q175">
        <v>1</v>
      </c>
      <c r="R175">
        <f>SUM(C175:C186)/12</f>
        <v>10.666666666666666</v>
      </c>
      <c r="S175" s="3">
        <v>-3.5</v>
      </c>
      <c r="T175">
        <v>8</v>
      </c>
      <c r="U175">
        <v>1</v>
      </c>
      <c r="V175" s="4">
        <v>-5.0999999999999996</v>
      </c>
      <c r="W175">
        <v>8</v>
      </c>
      <c r="X175" s="3">
        <v>-9</v>
      </c>
      <c r="Y175">
        <v>8</v>
      </c>
      <c r="Z175">
        <v>1</v>
      </c>
      <c r="AB175">
        <v>1</v>
      </c>
      <c r="AC175" s="3">
        <v>0.8</v>
      </c>
      <c r="AD175">
        <v>8</v>
      </c>
      <c r="AE175">
        <v>1</v>
      </c>
      <c r="AG175">
        <v>1</v>
      </c>
      <c r="AH175">
        <f>SUM(S175:S186)/12</f>
        <v>6.5</v>
      </c>
    </row>
    <row r="176" spans="1:35" x14ac:dyDescent="0.55000000000000004">
      <c r="A176">
        <v>170</v>
      </c>
      <c r="B176" s="1">
        <v>34001</v>
      </c>
      <c r="C176" s="3">
        <v>0.5</v>
      </c>
      <c r="D176">
        <v>8</v>
      </c>
      <c r="E176">
        <v>1</v>
      </c>
      <c r="F176" s="4">
        <v>0.3</v>
      </c>
      <c r="G176">
        <v>8</v>
      </c>
      <c r="H176" s="3">
        <v>-3.2</v>
      </c>
      <c r="I176">
        <v>8</v>
      </c>
      <c r="J176">
        <v>1</v>
      </c>
      <c r="L176">
        <v>1</v>
      </c>
      <c r="M176" s="3">
        <v>4.8</v>
      </c>
      <c r="N176">
        <v>8</v>
      </c>
      <c r="O176">
        <v>1</v>
      </c>
      <c r="Q176">
        <v>1</v>
      </c>
      <c r="S176" s="3">
        <v>-4.5</v>
      </c>
      <c r="T176">
        <v>8</v>
      </c>
      <c r="U176">
        <v>1</v>
      </c>
      <c r="V176" s="4">
        <v>-4.5999999999999996</v>
      </c>
      <c r="W176">
        <v>8</v>
      </c>
      <c r="X176" s="3">
        <v>-10.9</v>
      </c>
      <c r="Y176">
        <v>8</v>
      </c>
      <c r="Z176">
        <v>1</v>
      </c>
      <c r="AB176">
        <v>1</v>
      </c>
      <c r="AC176" s="3">
        <v>0.6</v>
      </c>
      <c r="AD176">
        <v>8</v>
      </c>
      <c r="AE176">
        <v>1</v>
      </c>
      <c r="AG176">
        <v>1</v>
      </c>
    </row>
    <row r="177" spans="1:34" x14ac:dyDescent="0.55000000000000004">
      <c r="A177">
        <v>171</v>
      </c>
      <c r="B177" s="1">
        <v>34029</v>
      </c>
      <c r="C177" s="3">
        <v>2.8</v>
      </c>
      <c r="D177">
        <v>8</v>
      </c>
      <c r="E177">
        <v>1</v>
      </c>
      <c r="F177" s="4">
        <v>3.8</v>
      </c>
      <c r="G177">
        <v>8</v>
      </c>
      <c r="H177" s="3">
        <v>-1.6</v>
      </c>
      <c r="I177">
        <v>8</v>
      </c>
      <c r="J177">
        <v>1</v>
      </c>
      <c r="L177">
        <v>1</v>
      </c>
      <c r="M177" s="3">
        <v>7.9</v>
      </c>
      <c r="N177">
        <v>8</v>
      </c>
      <c r="O177">
        <v>1</v>
      </c>
      <c r="Q177">
        <v>1</v>
      </c>
      <c r="S177" s="3">
        <v>-2.5</v>
      </c>
      <c r="T177">
        <v>8</v>
      </c>
      <c r="U177">
        <v>1</v>
      </c>
      <c r="V177" s="4">
        <v>-0.8</v>
      </c>
      <c r="W177">
        <v>8</v>
      </c>
      <c r="X177" s="3">
        <v>-8.6</v>
      </c>
      <c r="Y177">
        <v>8</v>
      </c>
      <c r="Z177">
        <v>1</v>
      </c>
      <c r="AB177">
        <v>1</v>
      </c>
      <c r="AC177" s="3">
        <v>2.8</v>
      </c>
      <c r="AD177">
        <v>8</v>
      </c>
      <c r="AE177">
        <v>1</v>
      </c>
      <c r="AG177">
        <v>1</v>
      </c>
    </row>
    <row r="178" spans="1:34" x14ac:dyDescent="0.55000000000000004">
      <c r="A178">
        <v>172</v>
      </c>
      <c r="B178" s="1">
        <v>34060</v>
      </c>
      <c r="C178" s="3">
        <v>8.1</v>
      </c>
      <c r="D178">
        <v>8</v>
      </c>
      <c r="E178">
        <v>1</v>
      </c>
      <c r="F178" s="4">
        <v>9.8000000000000007</v>
      </c>
      <c r="G178">
        <v>8</v>
      </c>
      <c r="H178" s="3">
        <v>3.1</v>
      </c>
      <c r="I178">
        <v>8</v>
      </c>
      <c r="J178">
        <v>1</v>
      </c>
      <c r="L178">
        <v>1</v>
      </c>
      <c r="M178" s="3">
        <v>14.3</v>
      </c>
      <c r="N178">
        <v>8</v>
      </c>
      <c r="O178">
        <v>1</v>
      </c>
      <c r="Q178">
        <v>1</v>
      </c>
      <c r="S178" s="3">
        <v>3.1</v>
      </c>
      <c r="T178">
        <v>8</v>
      </c>
      <c r="U178">
        <v>1</v>
      </c>
      <c r="V178" s="4">
        <v>5.2</v>
      </c>
      <c r="W178">
        <v>8</v>
      </c>
      <c r="X178" s="3">
        <v>-3.2</v>
      </c>
      <c r="Y178">
        <v>8</v>
      </c>
      <c r="Z178">
        <v>1</v>
      </c>
      <c r="AB178">
        <v>1</v>
      </c>
      <c r="AC178" s="3">
        <v>9.6</v>
      </c>
      <c r="AD178">
        <v>8</v>
      </c>
      <c r="AE178">
        <v>1</v>
      </c>
      <c r="AG178">
        <v>1</v>
      </c>
    </row>
    <row r="179" spans="1:34" x14ac:dyDescent="0.55000000000000004">
      <c r="A179">
        <v>173</v>
      </c>
      <c r="B179" s="1">
        <v>34090</v>
      </c>
      <c r="C179" s="3">
        <v>14.1</v>
      </c>
      <c r="D179">
        <v>8</v>
      </c>
      <c r="E179">
        <v>1</v>
      </c>
      <c r="F179" s="4">
        <v>15.3</v>
      </c>
      <c r="G179">
        <v>8</v>
      </c>
      <c r="H179" s="3">
        <v>8.4</v>
      </c>
      <c r="I179">
        <v>8</v>
      </c>
      <c r="J179">
        <v>1</v>
      </c>
      <c r="L179">
        <v>1</v>
      </c>
      <c r="M179" s="3">
        <v>20.100000000000001</v>
      </c>
      <c r="N179">
        <v>8</v>
      </c>
      <c r="O179">
        <v>1</v>
      </c>
      <c r="Q179">
        <v>1</v>
      </c>
      <c r="S179" s="3">
        <v>10</v>
      </c>
      <c r="T179">
        <v>8</v>
      </c>
      <c r="U179">
        <v>1</v>
      </c>
      <c r="V179" s="4">
        <v>11.3</v>
      </c>
      <c r="W179">
        <v>8</v>
      </c>
      <c r="X179" s="3">
        <v>2.2000000000000002</v>
      </c>
      <c r="Y179">
        <v>8</v>
      </c>
      <c r="Z179">
        <v>1</v>
      </c>
      <c r="AB179">
        <v>1</v>
      </c>
      <c r="AC179" s="3">
        <v>16.899999999999999</v>
      </c>
      <c r="AD179">
        <v>8</v>
      </c>
      <c r="AE179">
        <v>1</v>
      </c>
      <c r="AG179">
        <v>1</v>
      </c>
    </row>
    <row r="180" spans="1:34" x14ac:dyDescent="0.55000000000000004">
      <c r="A180">
        <v>174</v>
      </c>
      <c r="B180" s="1">
        <v>34121</v>
      </c>
      <c r="C180" s="3">
        <v>17.8</v>
      </c>
      <c r="D180">
        <v>8</v>
      </c>
      <c r="E180">
        <v>1</v>
      </c>
      <c r="F180" s="4">
        <v>19.3</v>
      </c>
      <c r="G180">
        <v>8</v>
      </c>
      <c r="H180" s="3">
        <v>14</v>
      </c>
      <c r="I180">
        <v>8</v>
      </c>
      <c r="J180">
        <v>1</v>
      </c>
      <c r="L180">
        <v>1</v>
      </c>
      <c r="M180" s="3">
        <v>22.1</v>
      </c>
      <c r="N180">
        <v>8</v>
      </c>
      <c r="O180">
        <v>1</v>
      </c>
      <c r="Q180">
        <v>1</v>
      </c>
      <c r="S180" s="3">
        <v>14.6</v>
      </c>
      <c r="T180">
        <v>8</v>
      </c>
      <c r="U180">
        <v>1</v>
      </c>
      <c r="V180" s="4">
        <v>15.8</v>
      </c>
      <c r="W180">
        <v>8</v>
      </c>
      <c r="X180" s="3">
        <v>9.5</v>
      </c>
      <c r="Y180">
        <v>8</v>
      </c>
      <c r="Z180">
        <v>1</v>
      </c>
      <c r="AB180">
        <v>1</v>
      </c>
      <c r="AC180" s="3">
        <v>19.5</v>
      </c>
      <c r="AD180">
        <v>8</v>
      </c>
      <c r="AE180">
        <v>1</v>
      </c>
      <c r="AG180">
        <v>1</v>
      </c>
    </row>
    <row r="181" spans="1:34" x14ac:dyDescent="0.55000000000000004">
      <c r="A181">
        <v>175</v>
      </c>
      <c r="B181" s="1">
        <v>34151</v>
      </c>
      <c r="C181" s="3">
        <v>20.5</v>
      </c>
      <c r="D181">
        <v>8</v>
      </c>
      <c r="E181">
        <v>1</v>
      </c>
      <c r="F181" s="4">
        <v>22.9</v>
      </c>
      <c r="G181">
        <v>8</v>
      </c>
      <c r="H181" s="3">
        <v>17.5</v>
      </c>
      <c r="I181">
        <v>8</v>
      </c>
      <c r="J181">
        <v>1</v>
      </c>
      <c r="L181">
        <v>1</v>
      </c>
      <c r="M181" s="3">
        <v>24.2</v>
      </c>
      <c r="N181">
        <v>8</v>
      </c>
      <c r="O181">
        <v>1</v>
      </c>
      <c r="Q181">
        <v>1</v>
      </c>
      <c r="S181" s="3">
        <v>17.899999999999999</v>
      </c>
      <c r="T181">
        <v>8</v>
      </c>
      <c r="U181">
        <v>1</v>
      </c>
      <c r="V181" s="4">
        <v>19.899999999999999</v>
      </c>
      <c r="W181">
        <v>8</v>
      </c>
      <c r="X181" s="3">
        <v>14.4</v>
      </c>
      <c r="Y181">
        <v>8</v>
      </c>
      <c r="Z181">
        <v>1</v>
      </c>
      <c r="AB181">
        <v>1</v>
      </c>
      <c r="AC181" s="3">
        <v>21.6</v>
      </c>
      <c r="AD181">
        <v>8</v>
      </c>
      <c r="AE181">
        <v>1</v>
      </c>
      <c r="AG181">
        <v>1</v>
      </c>
    </row>
    <row r="182" spans="1:34" x14ac:dyDescent="0.55000000000000004">
      <c r="A182">
        <v>176</v>
      </c>
      <c r="B182" s="1">
        <v>34182</v>
      </c>
      <c r="C182" s="3">
        <v>21.6</v>
      </c>
      <c r="D182">
        <v>8</v>
      </c>
      <c r="E182">
        <v>1</v>
      </c>
      <c r="F182" s="4">
        <v>24</v>
      </c>
      <c r="G182">
        <v>8</v>
      </c>
      <c r="H182" s="3">
        <v>18</v>
      </c>
      <c r="I182">
        <v>8</v>
      </c>
      <c r="J182">
        <v>1</v>
      </c>
      <c r="L182">
        <v>1</v>
      </c>
      <c r="M182" s="3">
        <v>26</v>
      </c>
      <c r="N182">
        <v>8</v>
      </c>
      <c r="O182">
        <v>1</v>
      </c>
      <c r="Q182">
        <v>1</v>
      </c>
      <c r="S182" s="3">
        <v>18.600000000000001</v>
      </c>
      <c r="T182">
        <v>8</v>
      </c>
      <c r="U182">
        <v>1</v>
      </c>
      <c r="V182" s="4">
        <v>20.6</v>
      </c>
      <c r="W182">
        <v>8</v>
      </c>
      <c r="X182" s="3">
        <v>14.5</v>
      </c>
      <c r="Y182">
        <v>8</v>
      </c>
      <c r="Z182">
        <v>1</v>
      </c>
      <c r="AB182">
        <v>1</v>
      </c>
      <c r="AC182" s="3">
        <v>23</v>
      </c>
      <c r="AD182">
        <v>8</v>
      </c>
      <c r="AE182">
        <v>1</v>
      </c>
      <c r="AG182">
        <v>1</v>
      </c>
    </row>
    <row r="183" spans="1:34" x14ac:dyDescent="0.55000000000000004">
      <c r="A183">
        <v>177</v>
      </c>
      <c r="B183" s="1">
        <v>34213</v>
      </c>
      <c r="C183" s="3">
        <v>18</v>
      </c>
      <c r="D183">
        <v>8</v>
      </c>
      <c r="E183">
        <v>1</v>
      </c>
      <c r="F183" s="4">
        <v>20</v>
      </c>
      <c r="G183">
        <v>8</v>
      </c>
      <c r="H183" s="3">
        <v>14.1</v>
      </c>
      <c r="I183">
        <v>5</v>
      </c>
      <c r="J183">
        <v>1</v>
      </c>
      <c r="L183">
        <v>1</v>
      </c>
      <c r="M183" s="3">
        <v>22.2</v>
      </c>
      <c r="N183">
        <v>5</v>
      </c>
      <c r="O183">
        <v>1</v>
      </c>
      <c r="Q183">
        <v>1</v>
      </c>
      <c r="S183" s="3">
        <v>14.6</v>
      </c>
      <c r="T183">
        <v>8</v>
      </c>
      <c r="U183">
        <v>1</v>
      </c>
      <c r="V183" s="4">
        <v>16.399999999999999</v>
      </c>
      <c r="W183">
        <v>8</v>
      </c>
      <c r="X183" s="3">
        <v>10.1</v>
      </c>
      <c r="Y183">
        <v>8</v>
      </c>
      <c r="Z183">
        <v>1</v>
      </c>
      <c r="AB183">
        <v>1</v>
      </c>
      <c r="AC183" s="3">
        <v>19.399999999999999</v>
      </c>
      <c r="AD183">
        <v>8</v>
      </c>
      <c r="AE183">
        <v>1</v>
      </c>
      <c r="AG183">
        <v>1</v>
      </c>
    </row>
    <row r="184" spans="1:34" x14ac:dyDescent="0.55000000000000004">
      <c r="A184">
        <v>178</v>
      </c>
      <c r="B184" s="1">
        <v>34243</v>
      </c>
      <c r="C184" s="3">
        <v>12</v>
      </c>
      <c r="D184">
        <v>8</v>
      </c>
      <c r="E184">
        <v>1</v>
      </c>
      <c r="F184" s="4">
        <v>14</v>
      </c>
      <c r="G184">
        <v>8</v>
      </c>
      <c r="H184" s="3">
        <v>7.9</v>
      </c>
      <c r="I184">
        <v>5</v>
      </c>
      <c r="J184">
        <v>1</v>
      </c>
      <c r="L184">
        <v>1</v>
      </c>
      <c r="M184" s="3">
        <v>18</v>
      </c>
      <c r="N184">
        <v>5</v>
      </c>
      <c r="O184">
        <v>1</v>
      </c>
      <c r="Q184">
        <v>1</v>
      </c>
      <c r="S184" s="3">
        <v>7.7</v>
      </c>
      <c r="T184">
        <v>8</v>
      </c>
      <c r="U184">
        <v>1</v>
      </c>
      <c r="V184" s="4">
        <v>9.8000000000000007</v>
      </c>
      <c r="W184">
        <v>8</v>
      </c>
      <c r="X184" s="3">
        <v>2.4</v>
      </c>
      <c r="Y184">
        <v>8</v>
      </c>
      <c r="Z184">
        <v>1</v>
      </c>
      <c r="AB184">
        <v>1</v>
      </c>
      <c r="AC184" s="3">
        <v>13.7</v>
      </c>
      <c r="AD184">
        <v>8</v>
      </c>
      <c r="AE184">
        <v>1</v>
      </c>
      <c r="AG184">
        <v>1</v>
      </c>
    </row>
    <row r="185" spans="1:34" x14ac:dyDescent="0.55000000000000004">
      <c r="A185">
        <v>179</v>
      </c>
      <c r="B185" s="1">
        <v>34274</v>
      </c>
      <c r="C185" s="3">
        <v>8.6999999999999993</v>
      </c>
      <c r="D185">
        <v>8</v>
      </c>
      <c r="E185">
        <v>1</v>
      </c>
      <c r="F185" s="4">
        <v>7.9</v>
      </c>
      <c r="G185">
        <v>8</v>
      </c>
      <c r="H185" s="3">
        <v>4.8</v>
      </c>
      <c r="I185">
        <v>8</v>
      </c>
      <c r="J185">
        <v>1</v>
      </c>
      <c r="L185">
        <v>1</v>
      </c>
      <c r="M185" s="3">
        <v>13.8</v>
      </c>
      <c r="N185">
        <v>8</v>
      </c>
      <c r="O185">
        <v>1</v>
      </c>
      <c r="Q185">
        <v>1</v>
      </c>
      <c r="S185" s="3">
        <v>4.2</v>
      </c>
      <c r="T185">
        <v>8</v>
      </c>
      <c r="U185">
        <v>1</v>
      </c>
      <c r="V185" s="4">
        <v>3.6</v>
      </c>
      <c r="W185">
        <v>8</v>
      </c>
      <c r="X185" s="3">
        <v>-1.6</v>
      </c>
      <c r="Y185">
        <v>8</v>
      </c>
      <c r="Z185">
        <v>1</v>
      </c>
      <c r="AB185">
        <v>1</v>
      </c>
      <c r="AC185" s="3">
        <v>10.5</v>
      </c>
      <c r="AD185">
        <v>8</v>
      </c>
      <c r="AE185">
        <v>1</v>
      </c>
      <c r="AG185">
        <v>1</v>
      </c>
    </row>
    <row r="186" spans="1:34" x14ac:dyDescent="0.55000000000000004">
      <c r="A186">
        <v>180</v>
      </c>
      <c r="B186" s="1">
        <v>34304</v>
      </c>
      <c r="C186" s="3">
        <v>2.4</v>
      </c>
      <c r="D186">
        <v>8</v>
      </c>
      <c r="E186">
        <v>1</v>
      </c>
      <c r="F186" s="4">
        <v>2.4</v>
      </c>
      <c r="G186">
        <v>8</v>
      </c>
      <c r="H186" s="3">
        <v>-0.6</v>
      </c>
      <c r="I186">
        <v>8</v>
      </c>
      <c r="J186">
        <v>1</v>
      </c>
      <c r="L186">
        <v>1</v>
      </c>
      <c r="M186" s="3">
        <v>6.5</v>
      </c>
      <c r="N186">
        <v>8</v>
      </c>
      <c r="O186">
        <v>1</v>
      </c>
      <c r="Q186">
        <v>1</v>
      </c>
      <c r="S186" s="3">
        <v>-2.2000000000000002</v>
      </c>
      <c r="T186">
        <v>8</v>
      </c>
      <c r="U186">
        <v>1</v>
      </c>
      <c r="V186" s="4">
        <v>-2</v>
      </c>
      <c r="W186">
        <v>8</v>
      </c>
      <c r="X186" s="3">
        <v>-7</v>
      </c>
      <c r="Y186">
        <v>8</v>
      </c>
      <c r="Z186">
        <v>1</v>
      </c>
      <c r="AB186">
        <v>1</v>
      </c>
      <c r="AC186" s="3">
        <v>2.7</v>
      </c>
      <c r="AD186">
        <v>8</v>
      </c>
      <c r="AE186">
        <v>1</v>
      </c>
      <c r="AG186">
        <v>1</v>
      </c>
    </row>
    <row r="187" spans="1:34" x14ac:dyDescent="0.55000000000000004">
      <c r="A187">
        <v>181</v>
      </c>
      <c r="B187" s="1">
        <v>34335</v>
      </c>
      <c r="C187" s="3">
        <v>-0.2</v>
      </c>
      <c r="D187">
        <v>8</v>
      </c>
      <c r="E187">
        <v>1</v>
      </c>
      <c r="F187" s="4">
        <v>-0.2</v>
      </c>
      <c r="G187">
        <v>8</v>
      </c>
      <c r="H187" s="3">
        <v>-3.8</v>
      </c>
      <c r="I187">
        <v>8</v>
      </c>
      <c r="J187">
        <v>1</v>
      </c>
      <c r="L187">
        <v>1</v>
      </c>
      <c r="M187" s="3">
        <v>4.3</v>
      </c>
      <c r="N187">
        <v>8</v>
      </c>
      <c r="O187">
        <v>1</v>
      </c>
      <c r="Q187">
        <v>1</v>
      </c>
      <c r="R187">
        <f>SUM(C187:C198)/12</f>
        <v>12.000000000000002</v>
      </c>
      <c r="S187" s="3">
        <v>-5.9</v>
      </c>
      <c r="T187">
        <v>8</v>
      </c>
      <c r="U187">
        <v>1</v>
      </c>
      <c r="V187" s="4">
        <v>-5.0999999999999996</v>
      </c>
      <c r="W187">
        <v>8</v>
      </c>
      <c r="X187" s="3">
        <v>-12.4</v>
      </c>
      <c r="Y187">
        <v>8</v>
      </c>
      <c r="Z187">
        <v>1</v>
      </c>
      <c r="AB187">
        <v>1</v>
      </c>
      <c r="AC187" s="3">
        <v>-0.3</v>
      </c>
      <c r="AD187">
        <v>8</v>
      </c>
      <c r="AE187">
        <v>1</v>
      </c>
      <c r="AG187">
        <v>1</v>
      </c>
      <c r="AH187">
        <f>SUM(S187:S198)/12</f>
        <v>7.291666666666667</v>
      </c>
    </row>
    <row r="188" spans="1:34" x14ac:dyDescent="0.55000000000000004">
      <c r="A188">
        <v>182</v>
      </c>
      <c r="B188" s="1">
        <v>34366</v>
      </c>
      <c r="C188" s="3">
        <v>-0.4</v>
      </c>
      <c r="D188">
        <v>8</v>
      </c>
      <c r="E188">
        <v>1</v>
      </c>
      <c r="F188" s="4">
        <v>0.3</v>
      </c>
      <c r="G188">
        <v>8</v>
      </c>
      <c r="H188" s="3">
        <v>-4.0999999999999996</v>
      </c>
      <c r="I188">
        <v>8</v>
      </c>
      <c r="J188">
        <v>1</v>
      </c>
      <c r="L188">
        <v>1</v>
      </c>
      <c r="M188" s="3">
        <v>4.0999999999999996</v>
      </c>
      <c r="N188">
        <v>8</v>
      </c>
      <c r="O188">
        <v>1</v>
      </c>
      <c r="Q188">
        <v>1</v>
      </c>
      <c r="S188" s="3">
        <v>-5.7</v>
      </c>
      <c r="T188">
        <v>8</v>
      </c>
      <c r="U188">
        <v>1</v>
      </c>
      <c r="V188" s="4">
        <v>-4.5999999999999996</v>
      </c>
      <c r="W188">
        <v>8</v>
      </c>
      <c r="X188" s="3">
        <v>-11.6</v>
      </c>
      <c r="Y188">
        <v>8</v>
      </c>
      <c r="Z188">
        <v>1</v>
      </c>
      <c r="AB188">
        <v>1</v>
      </c>
      <c r="AC188" s="3">
        <v>-0.5</v>
      </c>
      <c r="AD188">
        <v>8</v>
      </c>
      <c r="AE188">
        <v>1</v>
      </c>
      <c r="AG188">
        <v>1</v>
      </c>
    </row>
    <row r="189" spans="1:34" x14ac:dyDescent="0.55000000000000004">
      <c r="A189">
        <v>183</v>
      </c>
      <c r="B189" s="1">
        <v>34394</v>
      </c>
      <c r="C189" s="3">
        <v>2.1</v>
      </c>
      <c r="D189">
        <v>8</v>
      </c>
      <c r="E189">
        <v>1</v>
      </c>
      <c r="F189" s="4">
        <v>3.8</v>
      </c>
      <c r="G189">
        <v>8</v>
      </c>
      <c r="H189" s="3">
        <v>-2.2000000000000002</v>
      </c>
      <c r="I189">
        <v>8</v>
      </c>
      <c r="J189">
        <v>1</v>
      </c>
      <c r="L189">
        <v>1</v>
      </c>
      <c r="M189" s="3">
        <v>6.9</v>
      </c>
      <c r="N189">
        <v>8</v>
      </c>
      <c r="O189">
        <v>1</v>
      </c>
      <c r="Q189">
        <v>1</v>
      </c>
      <c r="S189" s="3">
        <v>-3.4</v>
      </c>
      <c r="T189">
        <v>8</v>
      </c>
      <c r="U189">
        <v>1</v>
      </c>
      <c r="V189" s="4">
        <v>-0.8</v>
      </c>
      <c r="W189">
        <v>8</v>
      </c>
      <c r="X189" s="3">
        <v>-10.1</v>
      </c>
      <c r="Y189">
        <v>8</v>
      </c>
      <c r="Z189">
        <v>1</v>
      </c>
      <c r="AB189">
        <v>1</v>
      </c>
      <c r="AC189" s="3">
        <v>1.9</v>
      </c>
      <c r="AD189">
        <v>8</v>
      </c>
      <c r="AE189">
        <v>1</v>
      </c>
      <c r="AG189">
        <v>1</v>
      </c>
    </row>
    <row r="190" spans="1:34" x14ac:dyDescent="0.55000000000000004">
      <c r="A190">
        <v>184</v>
      </c>
      <c r="B190" s="1">
        <v>34425</v>
      </c>
      <c r="C190" s="3">
        <v>10.7</v>
      </c>
      <c r="D190">
        <v>8</v>
      </c>
      <c r="E190">
        <v>1</v>
      </c>
      <c r="F190" s="4">
        <v>9.8000000000000007</v>
      </c>
      <c r="G190">
        <v>8</v>
      </c>
      <c r="H190" s="3">
        <v>4.5999999999999996</v>
      </c>
      <c r="I190">
        <v>8</v>
      </c>
      <c r="J190">
        <v>1</v>
      </c>
      <c r="L190">
        <v>1</v>
      </c>
      <c r="M190" s="3">
        <v>17.399999999999999</v>
      </c>
      <c r="N190">
        <v>8</v>
      </c>
      <c r="O190">
        <v>1</v>
      </c>
      <c r="Q190">
        <v>1</v>
      </c>
      <c r="S190" s="3">
        <v>5.4</v>
      </c>
      <c r="T190">
        <v>8</v>
      </c>
      <c r="U190">
        <v>1</v>
      </c>
      <c r="V190" s="4">
        <v>5.2</v>
      </c>
      <c r="W190">
        <v>8</v>
      </c>
      <c r="X190" s="3">
        <v>-2.2000000000000002</v>
      </c>
      <c r="Y190">
        <v>8</v>
      </c>
      <c r="Z190">
        <v>1</v>
      </c>
      <c r="AB190">
        <v>1</v>
      </c>
      <c r="AC190" s="3">
        <v>13</v>
      </c>
      <c r="AD190">
        <v>8</v>
      </c>
      <c r="AE190">
        <v>1</v>
      </c>
      <c r="AG190">
        <v>1</v>
      </c>
    </row>
    <row r="191" spans="1:34" x14ac:dyDescent="0.55000000000000004">
      <c r="A191">
        <v>185</v>
      </c>
      <c r="B191" s="1">
        <v>34455</v>
      </c>
      <c r="C191" s="3">
        <v>15.2</v>
      </c>
      <c r="D191">
        <v>8</v>
      </c>
      <c r="E191">
        <v>1</v>
      </c>
      <c r="F191" s="4">
        <v>15.3</v>
      </c>
      <c r="G191">
        <v>8</v>
      </c>
      <c r="H191" s="3">
        <v>9.9</v>
      </c>
      <c r="I191">
        <v>8</v>
      </c>
      <c r="J191">
        <v>1</v>
      </c>
      <c r="L191">
        <v>1</v>
      </c>
      <c r="M191" s="3">
        <v>20.9</v>
      </c>
      <c r="N191">
        <v>8</v>
      </c>
      <c r="O191">
        <v>1</v>
      </c>
      <c r="Q191">
        <v>1</v>
      </c>
      <c r="S191" s="3">
        <v>11.2</v>
      </c>
      <c r="T191">
        <v>8</v>
      </c>
      <c r="U191">
        <v>1</v>
      </c>
      <c r="V191" s="4">
        <v>11.3</v>
      </c>
      <c r="W191">
        <v>8</v>
      </c>
      <c r="X191" s="3">
        <v>3.5</v>
      </c>
      <c r="Y191">
        <v>8</v>
      </c>
      <c r="Z191">
        <v>1</v>
      </c>
      <c r="AB191">
        <v>1</v>
      </c>
      <c r="AC191" s="3">
        <v>17.600000000000001</v>
      </c>
      <c r="AD191">
        <v>8</v>
      </c>
      <c r="AE191">
        <v>1</v>
      </c>
      <c r="AG191">
        <v>1</v>
      </c>
    </row>
    <row r="192" spans="1:34" x14ac:dyDescent="0.55000000000000004">
      <c r="A192">
        <v>186</v>
      </c>
      <c r="B192" s="1">
        <v>34486</v>
      </c>
      <c r="C192" s="3">
        <v>19.2</v>
      </c>
      <c r="D192">
        <v>8</v>
      </c>
      <c r="E192">
        <v>1</v>
      </c>
      <c r="F192" s="4">
        <v>19.3</v>
      </c>
      <c r="G192">
        <v>8</v>
      </c>
      <c r="H192" s="3">
        <v>14.3</v>
      </c>
      <c r="I192">
        <v>8</v>
      </c>
      <c r="J192">
        <v>1</v>
      </c>
      <c r="L192">
        <v>1</v>
      </c>
      <c r="M192" s="3">
        <v>24.5</v>
      </c>
      <c r="N192">
        <v>8</v>
      </c>
      <c r="O192">
        <v>1</v>
      </c>
      <c r="Q192">
        <v>1</v>
      </c>
      <c r="S192" s="3">
        <v>15.1</v>
      </c>
      <c r="T192">
        <v>8</v>
      </c>
      <c r="U192">
        <v>1</v>
      </c>
      <c r="V192" s="4">
        <v>15.8</v>
      </c>
      <c r="W192">
        <v>8</v>
      </c>
      <c r="X192" s="3">
        <v>8.5</v>
      </c>
      <c r="Y192">
        <v>8</v>
      </c>
      <c r="Z192">
        <v>1</v>
      </c>
      <c r="AB192">
        <v>1</v>
      </c>
      <c r="AC192" s="3">
        <v>21</v>
      </c>
      <c r="AD192">
        <v>8</v>
      </c>
      <c r="AE192">
        <v>1</v>
      </c>
      <c r="AG192">
        <v>1</v>
      </c>
    </row>
    <row r="193" spans="1:34" x14ac:dyDescent="0.55000000000000004">
      <c r="A193">
        <v>187</v>
      </c>
      <c r="B193" s="1">
        <v>34516</v>
      </c>
      <c r="C193" s="3">
        <v>25.1</v>
      </c>
      <c r="D193">
        <v>8</v>
      </c>
      <c r="E193">
        <v>1</v>
      </c>
      <c r="F193" s="4">
        <v>22.9</v>
      </c>
      <c r="G193">
        <v>8</v>
      </c>
      <c r="H193" s="3">
        <v>20.9</v>
      </c>
      <c r="I193">
        <v>8</v>
      </c>
      <c r="J193">
        <v>1</v>
      </c>
      <c r="L193">
        <v>1</v>
      </c>
      <c r="M193" s="3">
        <v>30.5</v>
      </c>
      <c r="N193">
        <v>8</v>
      </c>
      <c r="O193">
        <v>1</v>
      </c>
      <c r="Q193">
        <v>1</v>
      </c>
      <c r="S193" s="3">
        <v>21.4</v>
      </c>
      <c r="T193">
        <v>8</v>
      </c>
      <c r="U193">
        <v>1</v>
      </c>
      <c r="V193" s="4">
        <v>19.899999999999999</v>
      </c>
      <c r="W193">
        <v>8</v>
      </c>
      <c r="X193" s="3">
        <v>16</v>
      </c>
      <c r="Y193">
        <v>8</v>
      </c>
      <c r="Z193">
        <v>1</v>
      </c>
      <c r="AB193">
        <v>1</v>
      </c>
      <c r="AC193" s="3">
        <v>27.4</v>
      </c>
      <c r="AD193">
        <v>8</v>
      </c>
      <c r="AE193">
        <v>1</v>
      </c>
      <c r="AG193">
        <v>1</v>
      </c>
    </row>
    <row r="194" spans="1:34" x14ac:dyDescent="0.55000000000000004">
      <c r="A194">
        <v>188</v>
      </c>
      <c r="B194" s="1">
        <v>34547</v>
      </c>
      <c r="C194" s="3">
        <v>25.4</v>
      </c>
      <c r="D194">
        <v>8</v>
      </c>
      <c r="E194">
        <v>1</v>
      </c>
      <c r="F194" s="4">
        <v>24</v>
      </c>
      <c r="G194">
        <v>8</v>
      </c>
      <c r="H194" s="3">
        <v>20.9</v>
      </c>
      <c r="I194">
        <v>8</v>
      </c>
      <c r="J194">
        <v>1</v>
      </c>
      <c r="L194">
        <v>1</v>
      </c>
      <c r="M194" s="3">
        <v>31.7</v>
      </c>
      <c r="N194">
        <v>8</v>
      </c>
      <c r="O194">
        <v>1</v>
      </c>
      <c r="Q194">
        <v>1</v>
      </c>
      <c r="S194" s="3">
        <v>21.2</v>
      </c>
      <c r="T194">
        <v>8</v>
      </c>
      <c r="U194">
        <v>1</v>
      </c>
      <c r="V194" s="4">
        <v>20.6</v>
      </c>
      <c r="W194">
        <v>8</v>
      </c>
      <c r="X194" s="3">
        <v>15.4</v>
      </c>
      <c r="Y194">
        <v>8</v>
      </c>
      <c r="Z194">
        <v>1</v>
      </c>
      <c r="AB194">
        <v>1</v>
      </c>
      <c r="AC194" s="3">
        <v>28.2</v>
      </c>
      <c r="AD194">
        <v>8</v>
      </c>
      <c r="AE194">
        <v>1</v>
      </c>
      <c r="AG194">
        <v>1</v>
      </c>
    </row>
    <row r="195" spans="1:34" x14ac:dyDescent="0.55000000000000004">
      <c r="A195">
        <v>189</v>
      </c>
      <c r="B195" s="1">
        <v>34578</v>
      </c>
      <c r="C195" s="3">
        <v>20.2</v>
      </c>
      <c r="D195">
        <v>8</v>
      </c>
      <c r="E195">
        <v>1</v>
      </c>
      <c r="F195" s="4">
        <v>20</v>
      </c>
      <c r="G195">
        <v>8</v>
      </c>
      <c r="H195" s="3">
        <v>15.9</v>
      </c>
      <c r="I195">
        <v>8</v>
      </c>
      <c r="J195">
        <v>1</v>
      </c>
      <c r="L195">
        <v>1</v>
      </c>
      <c r="M195" s="3">
        <v>26.2</v>
      </c>
      <c r="N195">
        <v>8</v>
      </c>
      <c r="O195">
        <v>1</v>
      </c>
      <c r="Q195">
        <v>1</v>
      </c>
      <c r="S195" s="3">
        <v>16.100000000000001</v>
      </c>
      <c r="T195">
        <v>8</v>
      </c>
      <c r="U195">
        <v>1</v>
      </c>
      <c r="V195" s="4">
        <v>16.399999999999999</v>
      </c>
      <c r="W195">
        <v>8</v>
      </c>
      <c r="X195" s="3">
        <v>10.199999999999999</v>
      </c>
      <c r="Y195">
        <v>8</v>
      </c>
      <c r="Z195">
        <v>1</v>
      </c>
      <c r="AB195">
        <v>1</v>
      </c>
      <c r="AC195" s="3">
        <v>22.6</v>
      </c>
      <c r="AD195">
        <v>8</v>
      </c>
      <c r="AE195">
        <v>1</v>
      </c>
      <c r="AG195">
        <v>1</v>
      </c>
    </row>
    <row r="196" spans="1:34" x14ac:dyDescent="0.55000000000000004">
      <c r="A196">
        <v>190</v>
      </c>
      <c r="B196" s="1">
        <v>34608</v>
      </c>
      <c r="C196" s="3">
        <v>15.5</v>
      </c>
      <c r="D196">
        <v>5</v>
      </c>
      <c r="E196">
        <v>1</v>
      </c>
      <c r="F196" s="4">
        <v>14</v>
      </c>
      <c r="G196">
        <v>8</v>
      </c>
      <c r="H196" s="3">
        <v>11.2</v>
      </c>
      <c r="I196">
        <v>5</v>
      </c>
      <c r="J196">
        <v>1</v>
      </c>
      <c r="L196">
        <v>1</v>
      </c>
      <c r="M196" s="3">
        <v>21.1</v>
      </c>
      <c r="N196">
        <v>5</v>
      </c>
      <c r="O196">
        <v>1</v>
      </c>
      <c r="Q196">
        <v>1</v>
      </c>
      <c r="S196" s="3">
        <v>10.6</v>
      </c>
      <c r="T196">
        <v>8</v>
      </c>
      <c r="U196">
        <v>1</v>
      </c>
      <c r="V196" s="4">
        <v>9.8000000000000007</v>
      </c>
      <c r="W196">
        <v>8</v>
      </c>
      <c r="X196" s="3">
        <v>5.0999999999999996</v>
      </c>
      <c r="Y196">
        <v>8</v>
      </c>
      <c r="Z196">
        <v>1</v>
      </c>
      <c r="AB196">
        <v>1</v>
      </c>
      <c r="AC196" s="3">
        <v>16.8</v>
      </c>
      <c r="AD196">
        <v>8</v>
      </c>
      <c r="AE196">
        <v>1</v>
      </c>
      <c r="AG196">
        <v>1</v>
      </c>
    </row>
    <row r="197" spans="1:34" x14ac:dyDescent="0.55000000000000004">
      <c r="A197">
        <v>191</v>
      </c>
      <c r="B197" s="1">
        <v>34639</v>
      </c>
      <c r="C197" s="3">
        <v>8.3000000000000007</v>
      </c>
      <c r="D197">
        <v>8</v>
      </c>
      <c r="E197">
        <v>1</v>
      </c>
      <c r="F197" s="4">
        <v>7.9</v>
      </c>
      <c r="G197">
        <v>8</v>
      </c>
      <c r="H197" s="3">
        <v>3.9</v>
      </c>
      <c r="I197">
        <v>8</v>
      </c>
      <c r="J197">
        <v>1</v>
      </c>
      <c r="L197">
        <v>1</v>
      </c>
      <c r="M197" s="3">
        <v>14.1</v>
      </c>
      <c r="N197">
        <v>8</v>
      </c>
      <c r="O197">
        <v>1</v>
      </c>
      <c r="Q197">
        <v>1</v>
      </c>
      <c r="S197" s="3">
        <v>3.4</v>
      </c>
      <c r="T197">
        <v>8</v>
      </c>
      <c r="U197">
        <v>1</v>
      </c>
      <c r="V197" s="4">
        <v>3.6</v>
      </c>
      <c r="W197">
        <v>8</v>
      </c>
      <c r="X197" s="3">
        <v>-2.2999999999999998</v>
      </c>
      <c r="Y197">
        <v>8</v>
      </c>
      <c r="Z197">
        <v>1</v>
      </c>
      <c r="AB197">
        <v>1</v>
      </c>
      <c r="AC197" s="3">
        <v>9.8000000000000007</v>
      </c>
      <c r="AD197">
        <v>8</v>
      </c>
      <c r="AE197">
        <v>1</v>
      </c>
      <c r="AG197">
        <v>1</v>
      </c>
    </row>
    <row r="198" spans="1:34" x14ac:dyDescent="0.55000000000000004">
      <c r="A198">
        <v>192</v>
      </c>
      <c r="B198" s="1">
        <v>34669</v>
      </c>
      <c r="C198" s="3">
        <v>2.9</v>
      </c>
      <c r="D198">
        <v>8</v>
      </c>
      <c r="E198">
        <v>1</v>
      </c>
      <c r="F198" s="4">
        <v>2.4</v>
      </c>
      <c r="G198">
        <v>8</v>
      </c>
      <c r="H198" s="3">
        <v>-0.4</v>
      </c>
      <c r="I198">
        <v>8</v>
      </c>
      <c r="J198">
        <v>1</v>
      </c>
      <c r="L198">
        <v>1</v>
      </c>
      <c r="M198" s="3">
        <v>7</v>
      </c>
      <c r="N198">
        <v>8</v>
      </c>
      <c r="O198">
        <v>1</v>
      </c>
      <c r="Q198">
        <v>1</v>
      </c>
      <c r="S198" s="3">
        <v>-1.9</v>
      </c>
      <c r="T198">
        <v>8</v>
      </c>
      <c r="U198">
        <v>1</v>
      </c>
      <c r="V198" s="4">
        <v>-2</v>
      </c>
      <c r="W198">
        <v>8</v>
      </c>
      <c r="X198" s="3">
        <v>-7.4</v>
      </c>
      <c r="Y198">
        <v>8</v>
      </c>
      <c r="Z198">
        <v>1</v>
      </c>
      <c r="AB198">
        <v>1</v>
      </c>
      <c r="AC198" s="3">
        <v>3</v>
      </c>
      <c r="AD198">
        <v>8</v>
      </c>
      <c r="AE198">
        <v>1</v>
      </c>
      <c r="AG198">
        <v>1</v>
      </c>
    </row>
    <row r="199" spans="1:34" x14ac:dyDescent="0.55000000000000004">
      <c r="A199">
        <v>193</v>
      </c>
      <c r="B199" s="1">
        <v>34700</v>
      </c>
      <c r="C199" s="3">
        <v>-0.9</v>
      </c>
      <c r="D199">
        <v>8</v>
      </c>
      <c r="E199">
        <v>1</v>
      </c>
      <c r="F199" s="4">
        <v>-0.2</v>
      </c>
      <c r="G199">
        <v>8</v>
      </c>
      <c r="H199" s="3">
        <v>-3.9</v>
      </c>
      <c r="I199">
        <v>8</v>
      </c>
      <c r="J199">
        <v>1</v>
      </c>
      <c r="L199">
        <v>1</v>
      </c>
      <c r="M199" s="3">
        <v>2.6</v>
      </c>
      <c r="N199">
        <v>8</v>
      </c>
      <c r="O199">
        <v>1</v>
      </c>
      <c r="Q199">
        <v>1</v>
      </c>
      <c r="R199">
        <f>SUM(C199:C210)/12</f>
        <v>10.641666666666667</v>
      </c>
      <c r="S199" s="3">
        <v>-5.9</v>
      </c>
      <c r="T199">
        <v>8</v>
      </c>
      <c r="U199">
        <v>1</v>
      </c>
      <c r="V199" s="4">
        <v>-5.0999999999999996</v>
      </c>
      <c r="W199">
        <v>8</v>
      </c>
      <c r="X199" s="3">
        <v>-11.7</v>
      </c>
      <c r="Y199">
        <v>8</v>
      </c>
      <c r="Z199">
        <v>1</v>
      </c>
      <c r="AB199">
        <v>1</v>
      </c>
      <c r="AC199" s="3">
        <v>-1.5</v>
      </c>
      <c r="AD199">
        <v>8</v>
      </c>
      <c r="AE199">
        <v>1</v>
      </c>
      <c r="AG199">
        <v>1</v>
      </c>
      <c r="AH199">
        <f>SUM(S199:S210)/12</f>
        <v>6.1916666666666673</v>
      </c>
    </row>
    <row r="200" spans="1:34" x14ac:dyDescent="0.55000000000000004">
      <c r="A200">
        <v>194</v>
      </c>
      <c r="B200" s="1">
        <v>34731</v>
      </c>
      <c r="C200" s="3">
        <v>0</v>
      </c>
      <c r="D200">
        <v>8</v>
      </c>
      <c r="E200">
        <v>1</v>
      </c>
      <c r="F200" s="4">
        <v>0.3</v>
      </c>
      <c r="G200">
        <v>8</v>
      </c>
      <c r="H200" s="3">
        <v>-4</v>
      </c>
      <c r="I200">
        <v>8</v>
      </c>
      <c r="J200">
        <v>1</v>
      </c>
      <c r="L200">
        <v>1</v>
      </c>
      <c r="M200" s="3">
        <v>4.9000000000000004</v>
      </c>
      <c r="N200">
        <v>8</v>
      </c>
      <c r="O200">
        <v>1</v>
      </c>
      <c r="Q200">
        <v>1</v>
      </c>
      <c r="S200" s="3">
        <v>-5.8</v>
      </c>
      <c r="T200">
        <v>8</v>
      </c>
      <c r="U200">
        <v>1</v>
      </c>
      <c r="V200" s="4">
        <v>-4.5999999999999996</v>
      </c>
      <c r="W200">
        <v>8</v>
      </c>
      <c r="X200" s="3">
        <v>-13</v>
      </c>
      <c r="Y200">
        <v>8</v>
      </c>
      <c r="Z200">
        <v>1</v>
      </c>
      <c r="AB200">
        <v>1</v>
      </c>
      <c r="AC200" s="3">
        <v>-0.2</v>
      </c>
      <c r="AD200">
        <v>8</v>
      </c>
      <c r="AE200">
        <v>1</v>
      </c>
      <c r="AG200">
        <v>1</v>
      </c>
    </row>
    <row r="201" spans="1:34" x14ac:dyDescent="0.55000000000000004">
      <c r="A201">
        <v>195</v>
      </c>
      <c r="B201" s="1">
        <v>34759</v>
      </c>
      <c r="C201" s="3">
        <v>3.6</v>
      </c>
      <c r="D201">
        <v>8</v>
      </c>
      <c r="E201">
        <v>1</v>
      </c>
      <c r="F201" s="4">
        <v>3.8</v>
      </c>
      <c r="G201">
        <v>8</v>
      </c>
      <c r="H201" s="3">
        <v>-0.4</v>
      </c>
      <c r="I201">
        <v>8</v>
      </c>
      <c r="J201">
        <v>1</v>
      </c>
      <c r="L201">
        <v>1</v>
      </c>
      <c r="M201" s="3">
        <v>8.5</v>
      </c>
      <c r="N201">
        <v>8</v>
      </c>
      <c r="O201">
        <v>1</v>
      </c>
      <c r="Q201">
        <v>1</v>
      </c>
      <c r="S201" s="3">
        <v>-1.1000000000000001</v>
      </c>
      <c r="T201">
        <v>8</v>
      </c>
      <c r="U201">
        <v>1</v>
      </c>
      <c r="V201" s="4">
        <v>-0.8</v>
      </c>
      <c r="W201">
        <v>8</v>
      </c>
      <c r="X201" s="3">
        <v>-6.7</v>
      </c>
      <c r="Y201">
        <v>8</v>
      </c>
      <c r="Z201">
        <v>1</v>
      </c>
      <c r="AB201">
        <v>1</v>
      </c>
      <c r="AC201" s="3">
        <v>3.8</v>
      </c>
      <c r="AD201">
        <v>8</v>
      </c>
      <c r="AE201">
        <v>1</v>
      </c>
      <c r="AG201">
        <v>1</v>
      </c>
    </row>
    <row r="202" spans="1:34" x14ac:dyDescent="0.55000000000000004">
      <c r="A202">
        <v>196</v>
      </c>
      <c r="B202" s="1">
        <v>34790</v>
      </c>
      <c r="C202" s="3">
        <v>9</v>
      </c>
      <c r="D202">
        <v>8</v>
      </c>
      <c r="E202">
        <v>1</v>
      </c>
      <c r="F202" s="4">
        <v>9.8000000000000007</v>
      </c>
      <c r="G202">
        <v>8</v>
      </c>
      <c r="H202" s="3">
        <v>4.3</v>
      </c>
      <c r="I202">
        <v>8</v>
      </c>
      <c r="J202">
        <v>1</v>
      </c>
      <c r="L202">
        <v>1</v>
      </c>
      <c r="M202" s="3">
        <v>14</v>
      </c>
      <c r="N202">
        <v>8</v>
      </c>
      <c r="O202">
        <v>1</v>
      </c>
      <c r="Q202">
        <v>1</v>
      </c>
      <c r="S202" s="3">
        <v>4.7</v>
      </c>
      <c r="T202">
        <v>8</v>
      </c>
      <c r="U202">
        <v>1</v>
      </c>
      <c r="V202" s="4">
        <v>5.2</v>
      </c>
      <c r="W202">
        <v>8</v>
      </c>
      <c r="X202" s="3">
        <v>-1.5</v>
      </c>
      <c r="Y202">
        <v>8</v>
      </c>
      <c r="Z202">
        <v>1</v>
      </c>
      <c r="AB202">
        <v>1</v>
      </c>
      <c r="AC202" s="3">
        <v>10.199999999999999</v>
      </c>
      <c r="AD202">
        <v>8</v>
      </c>
      <c r="AE202">
        <v>1</v>
      </c>
      <c r="AG202">
        <v>1</v>
      </c>
    </row>
    <row r="203" spans="1:34" x14ac:dyDescent="0.55000000000000004">
      <c r="A203">
        <v>197</v>
      </c>
      <c r="B203" s="1">
        <v>34820</v>
      </c>
      <c r="C203" s="3">
        <v>14.4</v>
      </c>
      <c r="D203">
        <v>8</v>
      </c>
      <c r="E203">
        <v>1</v>
      </c>
      <c r="F203" s="4">
        <v>15.3</v>
      </c>
      <c r="G203">
        <v>8</v>
      </c>
      <c r="H203" s="3">
        <v>9.5</v>
      </c>
      <c r="I203">
        <v>8</v>
      </c>
      <c r="J203">
        <v>1</v>
      </c>
      <c r="L203">
        <v>1</v>
      </c>
      <c r="M203" s="3">
        <v>19.5</v>
      </c>
      <c r="N203">
        <v>8</v>
      </c>
      <c r="O203">
        <v>1</v>
      </c>
      <c r="Q203">
        <v>1</v>
      </c>
      <c r="S203" s="3">
        <v>10.5</v>
      </c>
      <c r="T203">
        <v>8</v>
      </c>
      <c r="U203">
        <v>1</v>
      </c>
      <c r="V203" s="4">
        <v>11.3</v>
      </c>
      <c r="W203">
        <v>8</v>
      </c>
      <c r="X203" s="3">
        <v>3.3</v>
      </c>
      <c r="Y203">
        <v>8</v>
      </c>
      <c r="Z203">
        <v>1</v>
      </c>
      <c r="AB203">
        <v>1</v>
      </c>
      <c r="AC203" s="3">
        <v>16.3</v>
      </c>
      <c r="AD203">
        <v>8</v>
      </c>
      <c r="AE203">
        <v>1</v>
      </c>
      <c r="AG203">
        <v>1</v>
      </c>
    </row>
    <row r="204" spans="1:34" x14ac:dyDescent="0.55000000000000004">
      <c r="A204">
        <v>198</v>
      </c>
      <c r="B204" s="1">
        <v>34851</v>
      </c>
      <c r="C204" s="3">
        <v>17.7</v>
      </c>
      <c r="D204">
        <v>8</v>
      </c>
      <c r="E204">
        <v>1</v>
      </c>
      <c r="F204" s="4">
        <v>19.3</v>
      </c>
      <c r="G204">
        <v>8</v>
      </c>
      <c r="H204" s="3">
        <v>13.4</v>
      </c>
      <c r="I204">
        <v>8</v>
      </c>
      <c r="J204">
        <v>1</v>
      </c>
      <c r="L204">
        <v>1</v>
      </c>
      <c r="M204" s="3">
        <v>22.4</v>
      </c>
      <c r="N204">
        <v>8</v>
      </c>
      <c r="O204">
        <v>1</v>
      </c>
      <c r="Q204">
        <v>1</v>
      </c>
      <c r="S204" s="3">
        <v>13.8</v>
      </c>
      <c r="T204">
        <v>8</v>
      </c>
      <c r="U204">
        <v>1</v>
      </c>
      <c r="V204" s="4">
        <v>15.8</v>
      </c>
      <c r="W204">
        <v>8</v>
      </c>
      <c r="X204" s="3">
        <v>8</v>
      </c>
      <c r="Y204">
        <v>8</v>
      </c>
      <c r="Z204">
        <v>1</v>
      </c>
      <c r="AB204">
        <v>1</v>
      </c>
      <c r="AC204" s="3">
        <v>18.899999999999999</v>
      </c>
      <c r="AD204">
        <v>8</v>
      </c>
      <c r="AE204">
        <v>1</v>
      </c>
      <c r="AG204">
        <v>1</v>
      </c>
    </row>
    <row r="205" spans="1:34" x14ac:dyDescent="0.55000000000000004">
      <c r="A205">
        <v>199</v>
      </c>
      <c r="B205" s="1">
        <v>34881</v>
      </c>
      <c r="C205" s="3">
        <v>22.2</v>
      </c>
      <c r="D205">
        <v>8</v>
      </c>
      <c r="E205">
        <v>1</v>
      </c>
      <c r="F205" s="4">
        <v>22.9</v>
      </c>
      <c r="G205">
        <v>8</v>
      </c>
      <c r="H205" s="3">
        <v>18.8</v>
      </c>
      <c r="I205">
        <v>8</v>
      </c>
      <c r="J205">
        <v>1</v>
      </c>
      <c r="L205">
        <v>1</v>
      </c>
      <c r="M205" s="3">
        <v>26.6</v>
      </c>
      <c r="N205">
        <v>8</v>
      </c>
      <c r="O205">
        <v>1</v>
      </c>
      <c r="Q205">
        <v>1</v>
      </c>
      <c r="S205" s="3">
        <v>19.3</v>
      </c>
      <c r="T205">
        <v>8</v>
      </c>
      <c r="U205">
        <v>1</v>
      </c>
      <c r="V205" s="4">
        <v>19.899999999999999</v>
      </c>
      <c r="W205">
        <v>8</v>
      </c>
      <c r="X205" s="3">
        <v>14.9</v>
      </c>
      <c r="Y205">
        <v>8</v>
      </c>
      <c r="Z205">
        <v>1</v>
      </c>
      <c r="AB205">
        <v>1</v>
      </c>
      <c r="AC205" s="3">
        <v>23.8</v>
      </c>
      <c r="AD205">
        <v>8</v>
      </c>
      <c r="AE205">
        <v>1</v>
      </c>
      <c r="AG205">
        <v>1</v>
      </c>
    </row>
    <row r="206" spans="1:34" x14ac:dyDescent="0.55000000000000004">
      <c r="A206">
        <v>200</v>
      </c>
      <c r="B206" s="1">
        <v>34912</v>
      </c>
      <c r="C206" s="3">
        <v>24.8</v>
      </c>
      <c r="D206">
        <v>8</v>
      </c>
      <c r="E206">
        <v>1</v>
      </c>
      <c r="F206" s="4">
        <v>24</v>
      </c>
      <c r="G206">
        <v>8</v>
      </c>
      <c r="H206" s="3">
        <v>19.7</v>
      </c>
      <c r="I206">
        <v>8</v>
      </c>
      <c r="J206">
        <v>1</v>
      </c>
      <c r="L206">
        <v>1</v>
      </c>
      <c r="M206" s="3">
        <v>31.1</v>
      </c>
      <c r="N206">
        <v>8</v>
      </c>
      <c r="O206">
        <v>1</v>
      </c>
      <c r="Q206">
        <v>1</v>
      </c>
      <c r="S206" s="3">
        <v>20.2</v>
      </c>
      <c r="T206">
        <v>8</v>
      </c>
      <c r="U206">
        <v>1</v>
      </c>
      <c r="V206" s="4">
        <v>20.6</v>
      </c>
      <c r="W206">
        <v>8</v>
      </c>
      <c r="X206" s="3">
        <v>13.9</v>
      </c>
      <c r="Y206">
        <v>8</v>
      </c>
      <c r="Z206">
        <v>1</v>
      </c>
      <c r="AB206">
        <v>1</v>
      </c>
      <c r="AC206" s="3">
        <v>27.1</v>
      </c>
      <c r="AD206">
        <v>8</v>
      </c>
      <c r="AE206">
        <v>1</v>
      </c>
      <c r="AG206">
        <v>1</v>
      </c>
    </row>
    <row r="207" spans="1:34" x14ac:dyDescent="0.55000000000000004">
      <c r="A207">
        <v>201</v>
      </c>
      <c r="B207" s="1">
        <v>34943</v>
      </c>
      <c r="C207" s="3">
        <v>18</v>
      </c>
      <c r="D207">
        <v>8</v>
      </c>
      <c r="E207">
        <v>1</v>
      </c>
      <c r="F207" s="4">
        <v>20</v>
      </c>
      <c r="G207">
        <v>8</v>
      </c>
      <c r="H207" s="3">
        <v>13.7</v>
      </c>
      <c r="I207">
        <v>8</v>
      </c>
      <c r="J207">
        <v>1</v>
      </c>
      <c r="L207">
        <v>1</v>
      </c>
      <c r="M207" s="3">
        <v>23.2</v>
      </c>
      <c r="N207">
        <v>8</v>
      </c>
      <c r="O207">
        <v>1</v>
      </c>
      <c r="Q207">
        <v>1</v>
      </c>
      <c r="S207" s="3">
        <v>13.8</v>
      </c>
      <c r="T207">
        <v>8</v>
      </c>
      <c r="U207">
        <v>1</v>
      </c>
      <c r="V207" s="4">
        <v>16.399999999999999</v>
      </c>
      <c r="W207">
        <v>8</v>
      </c>
      <c r="X207" s="3">
        <v>8.3000000000000007</v>
      </c>
      <c r="Y207">
        <v>8</v>
      </c>
      <c r="Z207">
        <v>1</v>
      </c>
      <c r="AB207">
        <v>1</v>
      </c>
      <c r="AC207" s="3">
        <v>19.5</v>
      </c>
      <c r="AD207">
        <v>8</v>
      </c>
      <c r="AE207">
        <v>1</v>
      </c>
      <c r="AG207">
        <v>1</v>
      </c>
    </row>
    <row r="208" spans="1:34" x14ac:dyDescent="0.55000000000000004">
      <c r="A208">
        <v>202</v>
      </c>
      <c r="B208" s="1">
        <v>34973</v>
      </c>
      <c r="C208" s="3">
        <v>13.8</v>
      </c>
      <c r="D208">
        <v>8</v>
      </c>
      <c r="E208">
        <v>1</v>
      </c>
      <c r="F208" s="4">
        <v>14</v>
      </c>
      <c r="G208">
        <v>8</v>
      </c>
      <c r="H208" s="3">
        <v>9</v>
      </c>
      <c r="I208">
        <v>8</v>
      </c>
      <c r="J208">
        <v>1</v>
      </c>
      <c r="L208">
        <v>1</v>
      </c>
      <c r="M208" s="3">
        <v>20</v>
      </c>
      <c r="N208">
        <v>8</v>
      </c>
      <c r="O208">
        <v>1</v>
      </c>
      <c r="Q208">
        <v>1</v>
      </c>
      <c r="S208" s="3">
        <v>9.1999999999999993</v>
      </c>
      <c r="T208">
        <v>8</v>
      </c>
      <c r="U208">
        <v>1</v>
      </c>
      <c r="V208" s="4">
        <v>9.8000000000000007</v>
      </c>
      <c r="W208">
        <v>8</v>
      </c>
      <c r="X208" s="3">
        <v>2.4</v>
      </c>
      <c r="Y208">
        <v>8</v>
      </c>
      <c r="Z208">
        <v>1</v>
      </c>
      <c r="AB208">
        <v>1</v>
      </c>
      <c r="AC208" s="3">
        <v>16.399999999999999</v>
      </c>
      <c r="AD208">
        <v>8</v>
      </c>
      <c r="AE208">
        <v>1</v>
      </c>
      <c r="AG208">
        <v>1</v>
      </c>
    </row>
    <row r="209" spans="1:34" x14ac:dyDescent="0.55000000000000004">
      <c r="A209">
        <v>203</v>
      </c>
      <c r="B209" s="1">
        <v>35004</v>
      </c>
      <c r="C209" s="3">
        <v>4.7</v>
      </c>
      <c r="D209">
        <v>8</v>
      </c>
      <c r="E209">
        <v>1</v>
      </c>
      <c r="F209" s="4">
        <v>7.9</v>
      </c>
      <c r="G209">
        <v>8</v>
      </c>
      <c r="H209" s="3">
        <v>0.7</v>
      </c>
      <c r="I209">
        <v>8</v>
      </c>
      <c r="J209">
        <v>1</v>
      </c>
      <c r="L209">
        <v>1</v>
      </c>
      <c r="M209" s="3">
        <v>10.3</v>
      </c>
      <c r="N209">
        <v>8</v>
      </c>
      <c r="O209">
        <v>1</v>
      </c>
      <c r="Q209">
        <v>1</v>
      </c>
      <c r="S209" s="3">
        <v>0.4</v>
      </c>
      <c r="T209">
        <v>8</v>
      </c>
      <c r="U209">
        <v>1</v>
      </c>
      <c r="V209" s="4">
        <v>3.6</v>
      </c>
      <c r="W209">
        <v>8</v>
      </c>
      <c r="X209" s="3">
        <v>-4.8</v>
      </c>
      <c r="Y209">
        <v>8</v>
      </c>
      <c r="Z209">
        <v>1</v>
      </c>
      <c r="AB209">
        <v>1</v>
      </c>
      <c r="AC209" s="3">
        <v>6.3</v>
      </c>
      <c r="AD209">
        <v>8</v>
      </c>
      <c r="AE209">
        <v>1</v>
      </c>
      <c r="AG209">
        <v>1</v>
      </c>
    </row>
    <row r="210" spans="1:34" x14ac:dyDescent="0.55000000000000004">
      <c r="A210">
        <v>204</v>
      </c>
      <c r="B210" s="1">
        <v>35034</v>
      </c>
      <c r="C210" s="3">
        <v>0.4</v>
      </c>
      <c r="D210">
        <v>8</v>
      </c>
      <c r="E210">
        <v>1</v>
      </c>
      <c r="F210" s="4">
        <v>2.4</v>
      </c>
      <c r="G210">
        <v>8</v>
      </c>
      <c r="H210" s="3">
        <v>-2.6</v>
      </c>
      <c r="I210">
        <v>8</v>
      </c>
      <c r="J210">
        <v>1</v>
      </c>
      <c r="L210">
        <v>1</v>
      </c>
      <c r="M210" s="3">
        <v>4.7</v>
      </c>
      <c r="N210">
        <v>8</v>
      </c>
      <c r="O210">
        <v>1</v>
      </c>
      <c r="Q210">
        <v>1</v>
      </c>
      <c r="S210" s="3">
        <v>-4.8</v>
      </c>
      <c r="T210">
        <v>8</v>
      </c>
      <c r="U210">
        <v>1</v>
      </c>
      <c r="V210" s="4">
        <v>-2</v>
      </c>
      <c r="W210">
        <v>8</v>
      </c>
      <c r="X210" s="3">
        <v>-10.1</v>
      </c>
      <c r="Y210">
        <v>8</v>
      </c>
      <c r="Z210">
        <v>1</v>
      </c>
      <c r="AB210">
        <v>1</v>
      </c>
      <c r="AC210" s="3">
        <v>-0.2</v>
      </c>
      <c r="AD210">
        <v>8</v>
      </c>
      <c r="AE210">
        <v>1</v>
      </c>
      <c r="AG210">
        <v>1</v>
      </c>
    </row>
    <row r="211" spans="1:34" x14ac:dyDescent="0.55000000000000004">
      <c r="A211">
        <v>205</v>
      </c>
      <c r="B211" s="1">
        <v>35065</v>
      </c>
      <c r="C211" s="3">
        <v>-0.5</v>
      </c>
      <c r="D211">
        <v>8</v>
      </c>
      <c r="E211">
        <v>1</v>
      </c>
      <c r="F211" s="4">
        <v>-0.2</v>
      </c>
      <c r="G211">
        <v>8</v>
      </c>
      <c r="H211" s="3">
        <v>-3.8</v>
      </c>
      <c r="I211">
        <v>8</v>
      </c>
      <c r="J211">
        <v>1</v>
      </c>
      <c r="L211">
        <v>1</v>
      </c>
      <c r="M211" s="3">
        <v>3.3</v>
      </c>
      <c r="N211">
        <v>8</v>
      </c>
      <c r="O211">
        <v>1</v>
      </c>
      <c r="Q211">
        <v>1</v>
      </c>
      <c r="R211">
        <f>SUM(C211:C222)/12</f>
        <v>10.716666666666669</v>
      </c>
      <c r="S211" s="3">
        <v>-5.4</v>
      </c>
      <c r="T211">
        <v>8</v>
      </c>
      <c r="U211">
        <v>1</v>
      </c>
      <c r="V211" s="4">
        <v>-5.0999999999999996</v>
      </c>
      <c r="W211">
        <v>8</v>
      </c>
      <c r="X211" s="3">
        <v>-11.1</v>
      </c>
      <c r="Y211">
        <v>8</v>
      </c>
      <c r="Z211">
        <v>1</v>
      </c>
      <c r="AB211">
        <v>1</v>
      </c>
      <c r="AC211" s="3">
        <v>-0.5</v>
      </c>
      <c r="AD211">
        <v>8</v>
      </c>
      <c r="AE211">
        <v>1</v>
      </c>
      <c r="AG211">
        <v>1</v>
      </c>
      <c r="AH211">
        <f>SUM(S211:S222)/12</f>
        <v>6.3250000000000002</v>
      </c>
    </row>
    <row r="212" spans="1:34" x14ac:dyDescent="0.55000000000000004">
      <c r="A212">
        <v>206</v>
      </c>
      <c r="B212" s="1">
        <v>35096</v>
      </c>
      <c r="C212" s="3">
        <v>-1.4</v>
      </c>
      <c r="D212">
        <v>8</v>
      </c>
      <c r="E212">
        <v>1</v>
      </c>
      <c r="F212" s="4">
        <v>0.3</v>
      </c>
      <c r="G212">
        <v>8</v>
      </c>
      <c r="H212" s="3">
        <v>-5.2</v>
      </c>
      <c r="I212">
        <v>8</v>
      </c>
      <c r="J212">
        <v>1</v>
      </c>
      <c r="L212">
        <v>1</v>
      </c>
      <c r="M212" s="3">
        <v>2.8</v>
      </c>
      <c r="N212">
        <v>8</v>
      </c>
      <c r="O212">
        <v>1</v>
      </c>
      <c r="Q212">
        <v>1</v>
      </c>
      <c r="S212" s="3">
        <v>-6.7</v>
      </c>
      <c r="T212">
        <v>8</v>
      </c>
      <c r="U212">
        <v>1</v>
      </c>
      <c r="V212" s="4">
        <v>-4.5999999999999996</v>
      </c>
      <c r="W212">
        <v>8</v>
      </c>
      <c r="X212" s="3">
        <v>-13.1</v>
      </c>
      <c r="Y212">
        <v>8</v>
      </c>
      <c r="Z212">
        <v>1</v>
      </c>
      <c r="AB212">
        <v>1</v>
      </c>
      <c r="AC212" s="3">
        <v>-1.2</v>
      </c>
      <c r="AD212">
        <v>8</v>
      </c>
      <c r="AE212">
        <v>1</v>
      </c>
      <c r="AG212">
        <v>1</v>
      </c>
    </row>
    <row r="213" spans="1:34" x14ac:dyDescent="0.55000000000000004">
      <c r="A213">
        <v>207</v>
      </c>
      <c r="B213" s="1">
        <v>35125</v>
      </c>
      <c r="C213" s="3">
        <v>2.7</v>
      </c>
      <c r="D213">
        <v>8</v>
      </c>
      <c r="E213">
        <v>1</v>
      </c>
      <c r="F213" s="4">
        <v>3.8</v>
      </c>
      <c r="G213">
        <v>8</v>
      </c>
      <c r="H213" s="3">
        <v>-1.3</v>
      </c>
      <c r="I213">
        <v>8</v>
      </c>
      <c r="J213">
        <v>1</v>
      </c>
      <c r="L213">
        <v>1</v>
      </c>
      <c r="M213" s="3">
        <v>7.6</v>
      </c>
      <c r="N213">
        <v>8</v>
      </c>
      <c r="O213">
        <v>1</v>
      </c>
      <c r="Q213">
        <v>1</v>
      </c>
      <c r="S213" s="3">
        <v>-1.9</v>
      </c>
      <c r="T213">
        <v>8</v>
      </c>
      <c r="U213">
        <v>1</v>
      </c>
      <c r="V213" s="4">
        <v>-0.8</v>
      </c>
      <c r="W213">
        <v>8</v>
      </c>
      <c r="X213" s="3">
        <v>-7.8</v>
      </c>
      <c r="Y213">
        <v>8</v>
      </c>
      <c r="Z213">
        <v>1</v>
      </c>
      <c r="AB213">
        <v>1</v>
      </c>
      <c r="AC213" s="3">
        <v>3.3</v>
      </c>
      <c r="AD213">
        <v>8</v>
      </c>
      <c r="AE213">
        <v>1</v>
      </c>
      <c r="AG213">
        <v>1</v>
      </c>
    </row>
    <row r="214" spans="1:34" x14ac:dyDescent="0.55000000000000004">
      <c r="A214">
        <v>208</v>
      </c>
      <c r="B214" s="1">
        <v>35156</v>
      </c>
      <c r="C214" s="3">
        <v>7.3</v>
      </c>
      <c r="D214">
        <v>8</v>
      </c>
      <c r="E214">
        <v>1</v>
      </c>
      <c r="F214" s="4">
        <v>9.8000000000000007</v>
      </c>
      <c r="G214">
        <v>8</v>
      </c>
      <c r="H214" s="3">
        <v>1.9</v>
      </c>
      <c r="I214">
        <v>8</v>
      </c>
      <c r="J214">
        <v>1</v>
      </c>
      <c r="L214">
        <v>1</v>
      </c>
      <c r="M214" s="3">
        <v>13.3</v>
      </c>
      <c r="N214">
        <v>8</v>
      </c>
      <c r="O214">
        <v>1</v>
      </c>
      <c r="Q214">
        <v>1</v>
      </c>
      <c r="S214" s="3">
        <v>1.7</v>
      </c>
      <c r="T214">
        <v>8</v>
      </c>
      <c r="U214">
        <v>1</v>
      </c>
      <c r="V214" s="4">
        <v>5.2</v>
      </c>
      <c r="W214">
        <v>8</v>
      </c>
      <c r="X214" s="3">
        <v>-4.9000000000000004</v>
      </c>
      <c r="Y214">
        <v>8</v>
      </c>
      <c r="Z214">
        <v>1</v>
      </c>
      <c r="AB214">
        <v>1</v>
      </c>
      <c r="AC214" s="3">
        <v>8.3000000000000007</v>
      </c>
      <c r="AD214">
        <v>8</v>
      </c>
      <c r="AE214">
        <v>1</v>
      </c>
      <c r="AG214">
        <v>1</v>
      </c>
    </row>
    <row r="215" spans="1:34" x14ac:dyDescent="0.55000000000000004">
      <c r="A215">
        <v>209</v>
      </c>
      <c r="B215" s="1">
        <v>35186</v>
      </c>
      <c r="C215" s="3">
        <v>14.1</v>
      </c>
      <c r="D215">
        <v>8</v>
      </c>
      <c r="E215">
        <v>1</v>
      </c>
      <c r="F215" s="4">
        <v>15.3</v>
      </c>
      <c r="G215">
        <v>8</v>
      </c>
      <c r="H215" s="3">
        <v>8.6999999999999993</v>
      </c>
      <c r="I215">
        <v>8</v>
      </c>
      <c r="J215">
        <v>1</v>
      </c>
      <c r="L215">
        <v>1</v>
      </c>
      <c r="M215" s="3">
        <v>20.2</v>
      </c>
      <c r="N215">
        <v>8</v>
      </c>
      <c r="O215">
        <v>1</v>
      </c>
      <c r="Q215">
        <v>1</v>
      </c>
      <c r="S215" s="3">
        <v>9.8000000000000007</v>
      </c>
      <c r="T215">
        <v>8</v>
      </c>
      <c r="U215">
        <v>1</v>
      </c>
      <c r="V215" s="4">
        <v>11.3</v>
      </c>
      <c r="W215">
        <v>8</v>
      </c>
      <c r="X215" s="3">
        <v>2.1</v>
      </c>
      <c r="Y215">
        <v>8</v>
      </c>
      <c r="Z215">
        <v>1</v>
      </c>
      <c r="AB215">
        <v>1</v>
      </c>
      <c r="AC215" s="3">
        <v>16.7</v>
      </c>
      <c r="AD215">
        <v>8</v>
      </c>
      <c r="AE215">
        <v>1</v>
      </c>
      <c r="AG215">
        <v>1</v>
      </c>
    </row>
    <row r="216" spans="1:34" x14ac:dyDescent="0.55000000000000004">
      <c r="A216">
        <v>210</v>
      </c>
      <c r="B216" s="1">
        <v>35217</v>
      </c>
      <c r="C216" s="3">
        <v>18.8</v>
      </c>
      <c r="D216">
        <v>8</v>
      </c>
      <c r="E216">
        <v>1</v>
      </c>
      <c r="F216" s="4">
        <v>19.3</v>
      </c>
      <c r="G216">
        <v>8</v>
      </c>
      <c r="H216" s="3">
        <v>15.3</v>
      </c>
      <c r="I216">
        <v>8</v>
      </c>
      <c r="J216">
        <v>1</v>
      </c>
      <c r="L216">
        <v>1</v>
      </c>
      <c r="M216" s="3">
        <v>22.9</v>
      </c>
      <c r="N216">
        <v>8</v>
      </c>
      <c r="O216">
        <v>1</v>
      </c>
      <c r="Q216">
        <v>1</v>
      </c>
      <c r="S216" s="3">
        <v>15.8</v>
      </c>
      <c r="T216">
        <v>8</v>
      </c>
      <c r="U216">
        <v>1</v>
      </c>
      <c r="V216" s="4">
        <v>15.8</v>
      </c>
      <c r="W216">
        <v>8</v>
      </c>
      <c r="X216" s="3">
        <v>10.8</v>
      </c>
      <c r="Y216">
        <v>8</v>
      </c>
      <c r="Z216">
        <v>1</v>
      </c>
      <c r="AB216">
        <v>1</v>
      </c>
      <c r="AC216" s="3">
        <v>20.5</v>
      </c>
      <c r="AD216">
        <v>8</v>
      </c>
      <c r="AE216">
        <v>1</v>
      </c>
      <c r="AG216">
        <v>1</v>
      </c>
    </row>
    <row r="217" spans="1:34" x14ac:dyDescent="0.55000000000000004">
      <c r="A217">
        <v>211</v>
      </c>
      <c r="B217" s="1">
        <v>35247</v>
      </c>
      <c r="C217" s="3">
        <v>23.4</v>
      </c>
      <c r="D217">
        <v>8</v>
      </c>
      <c r="E217">
        <v>1</v>
      </c>
      <c r="F217" s="4">
        <v>22.9</v>
      </c>
      <c r="G217">
        <v>8</v>
      </c>
      <c r="H217" s="3">
        <v>18.899999999999999</v>
      </c>
      <c r="I217">
        <v>8</v>
      </c>
      <c r="J217">
        <v>1</v>
      </c>
      <c r="L217">
        <v>1</v>
      </c>
      <c r="M217" s="3">
        <v>28.9</v>
      </c>
      <c r="N217">
        <v>8</v>
      </c>
      <c r="O217">
        <v>1</v>
      </c>
      <c r="Q217">
        <v>1</v>
      </c>
      <c r="S217" s="3">
        <v>19.600000000000001</v>
      </c>
      <c r="T217">
        <v>8</v>
      </c>
      <c r="U217">
        <v>1</v>
      </c>
      <c r="V217" s="4">
        <v>19.899999999999999</v>
      </c>
      <c r="W217">
        <v>8</v>
      </c>
      <c r="X217" s="3">
        <v>13.5</v>
      </c>
      <c r="Y217">
        <v>8</v>
      </c>
      <c r="Z217">
        <v>1</v>
      </c>
      <c r="AB217">
        <v>1</v>
      </c>
      <c r="AC217" s="3">
        <v>25.7</v>
      </c>
      <c r="AD217">
        <v>8</v>
      </c>
      <c r="AE217">
        <v>1</v>
      </c>
      <c r="AG217">
        <v>1</v>
      </c>
    </row>
    <row r="218" spans="1:34" x14ac:dyDescent="0.55000000000000004">
      <c r="A218">
        <v>212</v>
      </c>
      <c r="B218" s="1">
        <v>35278</v>
      </c>
      <c r="C218" s="3">
        <v>23.4</v>
      </c>
      <c r="D218">
        <v>8</v>
      </c>
      <c r="E218">
        <v>1</v>
      </c>
      <c r="F218" s="4">
        <v>24</v>
      </c>
      <c r="G218">
        <v>8</v>
      </c>
      <c r="H218" s="3">
        <v>19.5</v>
      </c>
      <c r="I218">
        <v>8</v>
      </c>
      <c r="J218">
        <v>1</v>
      </c>
      <c r="L218">
        <v>1</v>
      </c>
      <c r="M218" s="3">
        <v>28.5</v>
      </c>
      <c r="N218">
        <v>8</v>
      </c>
      <c r="O218">
        <v>1</v>
      </c>
      <c r="Q218">
        <v>1</v>
      </c>
      <c r="S218" s="3">
        <v>19.899999999999999</v>
      </c>
      <c r="T218">
        <v>8</v>
      </c>
      <c r="U218">
        <v>1</v>
      </c>
      <c r="V218" s="4">
        <v>20.6</v>
      </c>
      <c r="W218">
        <v>8</v>
      </c>
      <c r="X218" s="3">
        <v>15.1</v>
      </c>
      <c r="Y218">
        <v>8</v>
      </c>
      <c r="Z218">
        <v>1</v>
      </c>
      <c r="AB218">
        <v>1</v>
      </c>
      <c r="AC218" s="3">
        <v>25.4</v>
      </c>
      <c r="AD218">
        <v>8</v>
      </c>
      <c r="AE218">
        <v>1</v>
      </c>
      <c r="AG218">
        <v>1</v>
      </c>
    </row>
    <row r="219" spans="1:34" x14ac:dyDescent="0.55000000000000004">
      <c r="A219">
        <v>213</v>
      </c>
      <c r="B219" s="1">
        <v>35309</v>
      </c>
      <c r="C219" s="3">
        <v>18.2</v>
      </c>
      <c r="D219">
        <v>8</v>
      </c>
      <c r="E219">
        <v>1</v>
      </c>
      <c r="F219" s="4">
        <v>20</v>
      </c>
      <c r="G219">
        <v>8</v>
      </c>
      <c r="H219" s="3">
        <v>13.9</v>
      </c>
      <c r="I219">
        <v>8</v>
      </c>
      <c r="J219">
        <v>1</v>
      </c>
      <c r="L219">
        <v>1</v>
      </c>
      <c r="M219" s="3">
        <v>23.4</v>
      </c>
      <c r="N219">
        <v>8</v>
      </c>
      <c r="O219">
        <v>1</v>
      </c>
      <c r="Q219">
        <v>1</v>
      </c>
      <c r="S219" s="3">
        <v>14.2</v>
      </c>
      <c r="T219">
        <v>8</v>
      </c>
      <c r="U219">
        <v>1</v>
      </c>
      <c r="V219" s="4">
        <v>16.399999999999999</v>
      </c>
      <c r="W219">
        <v>8</v>
      </c>
      <c r="X219" s="3">
        <v>8.6</v>
      </c>
      <c r="Y219">
        <v>5</v>
      </c>
      <c r="Z219">
        <v>1</v>
      </c>
      <c r="AB219">
        <v>1</v>
      </c>
      <c r="AC219" s="3">
        <v>19.600000000000001</v>
      </c>
      <c r="AD219">
        <v>5</v>
      </c>
      <c r="AE219">
        <v>1</v>
      </c>
      <c r="AG219">
        <v>1</v>
      </c>
    </row>
    <row r="220" spans="1:34" x14ac:dyDescent="0.55000000000000004">
      <c r="A220">
        <v>214</v>
      </c>
      <c r="B220" s="1">
        <v>35339</v>
      </c>
      <c r="C220" s="3">
        <v>12.8</v>
      </c>
      <c r="D220">
        <v>8</v>
      </c>
      <c r="E220">
        <v>1</v>
      </c>
      <c r="F220" s="4">
        <v>14</v>
      </c>
      <c r="G220">
        <v>8</v>
      </c>
      <c r="H220" s="3">
        <v>8</v>
      </c>
      <c r="I220">
        <v>8</v>
      </c>
      <c r="J220">
        <v>1</v>
      </c>
      <c r="L220">
        <v>1</v>
      </c>
      <c r="M220" s="3">
        <v>19.3</v>
      </c>
      <c r="N220">
        <v>8</v>
      </c>
      <c r="O220">
        <v>1</v>
      </c>
      <c r="Q220">
        <v>1</v>
      </c>
      <c r="S220" s="3">
        <v>8</v>
      </c>
      <c r="T220">
        <v>8</v>
      </c>
      <c r="U220">
        <v>1</v>
      </c>
      <c r="V220" s="4">
        <v>9.8000000000000007</v>
      </c>
      <c r="W220">
        <v>8</v>
      </c>
      <c r="X220" s="3">
        <v>1.4</v>
      </c>
      <c r="Y220">
        <v>8</v>
      </c>
      <c r="Z220">
        <v>1</v>
      </c>
      <c r="AB220">
        <v>1</v>
      </c>
      <c r="AC220" s="3">
        <v>15.3</v>
      </c>
      <c r="AD220">
        <v>8</v>
      </c>
      <c r="AE220">
        <v>1</v>
      </c>
      <c r="AG220">
        <v>1</v>
      </c>
    </row>
    <row r="221" spans="1:34" x14ac:dyDescent="0.55000000000000004">
      <c r="A221">
        <v>215</v>
      </c>
      <c r="B221" s="1">
        <v>35370</v>
      </c>
      <c r="C221" s="3">
        <v>7.8</v>
      </c>
      <c r="D221">
        <v>8</v>
      </c>
      <c r="E221">
        <v>1</v>
      </c>
      <c r="F221" s="4">
        <v>7.9</v>
      </c>
      <c r="G221">
        <v>8</v>
      </c>
      <c r="H221" s="3">
        <v>3.7</v>
      </c>
      <c r="I221">
        <v>8</v>
      </c>
      <c r="J221">
        <v>1</v>
      </c>
      <c r="L221">
        <v>1</v>
      </c>
      <c r="M221" s="3">
        <v>12.2</v>
      </c>
      <c r="N221">
        <v>8</v>
      </c>
      <c r="O221">
        <v>1</v>
      </c>
      <c r="Q221">
        <v>1</v>
      </c>
      <c r="S221" s="3">
        <v>3.7</v>
      </c>
      <c r="T221">
        <v>8</v>
      </c>
      <c r="U221">
        <v>1</v>
      </c>
      <c r="V221" s="4">
        <v>3.6</v>
      </c>
      <c r="W221">
        <v>8</v>
      </c>
      <c r="X221" s="3">
        <v>-2</v>
      </c>
      <c r="Y221">
        <v>8</v>
      </c>
      <c r="Z221">
        <v>1</v>
      </c>
      <c r="AB221">
        <v>1</v>
      </c>
      <c r="AC221" s="3">
        <v>8.4</v>
      </c>
      <c r="AD221">
        <v>8</v>
      </c>
      <c r="AE221">
        <v>1</v>
      </c>
      <c r="AG221">
        <v>1</v>
      </c>
    </row>
    <row r="222" spans="1:34" x14ac:dyDescent="0.55000000000000004">
      <c r="A222">
        <v>216</v>
      </c>
      <c r="B222" s="1">
        <v>35400</v>
      </c>
      <c r="C222" s="3">
        <v>2</v>
      </c>
      <c r="D222">
        <v>8</v>
      </c>
      <c r="E222">
        <v>1</v>
      </c>
      <c r="F222" s="4">
        <v>2.4</v>
      </c>
      <c r="G222">
        <v>8</v>
      </c>
      <c r="H222" s="3">
        <v>-1</v>
      </c>
      <c r="I222">
        <v>8</v>
      </c>
      <c r="J222">
        <v>1</v>
      </c>
      <c r="L222">
        <v>1</v>
      </c>
      <c r="M222" s="3">
        <v>6.4</v>
      </c>
      <c r="N222">
        <v>8</v>
      </c>
      <c r="O222">
        <v>1</v>
      </c>
      <c r="Q222">
        <v>1</v>
      </c>
      <c r="S222" s="3">
        <v>-2.8</v>
      </c>
      <c r="T222">
        <v>8</v>
      </c>
      <c r="U222">
        <v>1</v>
      </c>
      <c r="V222" s="4">
        <v>-2</v>
      </c>
      <c r="W222">
        <v>8</v>
      </c>
      <c r="X222" s="3">
        <v>-8.4</v>
      </c>
      <c r="Y222">
        <v>8</v>
      </c>
      <c r="Z222">
        <v>1</v>
      </c>
      <c r="AB222">
        <v>1</v>
      </c>
      <c r="AC222" s="3">
        <v>3.1</v>
      </c>
      <c r="AD222">
        <v>8</v>
      </c>
      <c r="AE222">
        <v>1</v>
      </c>
      <c r="AG222">
        <v>1</v>
      </c>
    </row>
    <row r="223" spans="1:34" x14ac:dyDescent="0.55000000000000004">
      <c r="A223">
        <v>217</v>
      </c>
      <c r="B223" s="1">
        <v>35431</v>
      </c>
      <c r="C223" s="3">
        <v>-0.7</v>
      </c>
      <c r="D223">
        <v>8</v>
      </c>
      <c r="E223">
        <v>1</v>
      </c>
      <c r="F223" s="4">
        <v>-0.2</v>
      </c>
      <c r="G223">
        <v>8</v>
      </c>
      <c r="H223" s="3">
        <v>-4</v>
      </c>
      <c r="I223">
        <v>8</v>
      </c>
      <c r="J223">
        <v>1</v>
      </c>
      <c r="L223">
        <v>1</v>
      </c>
      <c r="M223" s="3">
        <v>3.2</v>
      </c>
      <c r="N223">
        <v>8</v>
      </c>
      <c r="O223">
        <v>1</v>
      </c>
      <c r="Q223">
        <v>1</v>
      </c>
      <c r="R223">
        <f>SUM(C223:C234)/12</f>
        <v>11.266666666666666</v>
      </c>
      <c r="S223" s="3">
        <v>-6.2</v>
      </c>
      <c r="T223">
        <v>8</v>
      </c>
      <c r="U223">
        <v>1</v>
      </c>
      <c r="V223" s="4">
        <v>-5.0999999999999996</v>
      </c>
      <c r="W223">
        <v>8</v>
      </c>
      <c r="X223" s="3">
        <v>-12.3</v>
      </c>
      <c r="Y223">
        <v>8</v>
      </c>
      <c r="Z223">
        <v>1</v>
      </c>
      <c r="AB223">
        <v>1</v>
      </c>
      <c r="AC223" s="3">
        <v>-1</v>
      </c>
      <c r="AD223">
        <v>8</v>
      </c>
      <c r="AE223">
        <v>1</v>
      </c>
      <c r="AG223">
        <v>1</v>
      </c>
      <c r="AH223">
        <f>SUM(S223:S234)/12</f>
        <v>6.908333333333335</v>
      </c>
    </row>
    <row r="224" spans="1:34" x14ac:dyDescent="0.55000000000000004">
      <c r="A224">
        <v>218</v>
      </c>
      <c r="B224" s="1">
        <v>35462</v>
      </c>
      <c r="C224" s="3">
        <v>-0.5</v>
      </c>
      <c r="D224">
        <v>8</v>
      </c>
      <c r="E224">
        <v>1</v>
      </c>
      <c r="F224" s="4">
        <v>0.3</v>
      </c>
      <c r="G224">
        <v>8</v>
      </c>
      <c r="H224" s="3">
        <v>-4.7</v>
      </c>
      <c r="I224">
        <v>8</v>
      </c>
      <c r="J224">
        <v>1</v>
      </c>
      <c r="L224">
        <v>1</v>
      </c>
      <c r="M224" s="3">
        <v>4.5999999999999996</v>
      </c>
      <c r="N224">
        <v>8</v>
      </c>
      <c r="O224">
        <v>1</v>
      </c>
      <c r="Q224">
        <v>1</v>
      </c>
      <c r="S224" s="3">
        <v>-6</v>
      </c>
      <c r="T224">
        <v>8</v>
      </c>
      <c r="U224">
        <v>1</v>
      </c>
      <c r="V224" s="4">
        <v>-4.5999999999999996</v>
      </c>
      <c r="W224">
        <v>8</v>
      </c>
      <c r="X224" s="3">
        <v>-13.1</v>
      </c>
      <c r="Y224">
        <v>8</v>
      </c>
      <c r="Z224">
        <v>1</v>
      </c>
      <c r="AB224">
        <v>1</v>
      </c>
      <c r="AC224" s="3">
        <v>0.1</v>
      </c>
      <c r="AD224">
        <v>8</v>
      </c>
      <c r="AE224">
        <v>1</v>
      </c>
      <c r="AG224">
        <v>1</v>
      </c>
    </row>
    <row r="225" spans="1:34" x14ac:dyDescent="0.55000000000000004">
      <c r="A225">
        <v>219</v>
      </c>
      <c r="B225" s="1">
        <v>35490</v>
      </c>
      <c r="C225" s="3">
        <v>4.4000000000000004</v>
      </c>
      <c r="D225">
        <v>8</v>
      </c>
      <c r="E225">
        <v>1</v>
      </c>
      <c r="F225" s="4">
        <v>3.8</v>
      </c>
      <c r="G225">
        <v>8</v>
      </c>
      <c r="H225" s="3">
        <v>-0.7</v>
      </c>
      <c r="I225">
        <v>8</v>
      </c>
      <c r="J225">
        <v>1</v>
      </c>
      <c r="L225">
        <v>1</v>
      </c>
      <c r="M225" s="3">
        <v>10.5</v>
      </c>
      <c r="N225">
        <v>8</v>
      </c>
      <c r="O225">
        <v>1</v>
      </c>
      <c r="Q225">
        <v>1</v>
      </c>
      <c r="S225" s="3">
        <v>-0.3</v>
      </c>
      <c r="T225">
        <v>8</v>
      </c>
      <c r="U225">
        <v>1</v>
      </c>
      <c r="V225" s="4">
        <v>-0.8</v>
      </c>
      <c r="W225">
        <v>8</v>
      </c>
      <c r="X225" s="3">
        <v>-7.1</v>
      </c>
      <c r="Y225">
        <v>8</v>
      </c>
      <c r="Z225">
        <v>1</v>
      </c>
      <c r="AB225">
        <v>1</v>
      </c>
      <c r="AC225" s="3">
        <v>5.6</v>
      </c>
      <c r="AD225">
        <v>8</v>
      </c>
      <c r="AE225">
        <v>1</v>
      </c>
      <c r="AG225">
        <v>1</v>
      </c>
    </row>
    <row r="226" spans="1:34" x14ac:dyDescent="0.55000000000000004">
      <c r="A226">
        <v>220</v>
      </c>
      <c r="B226" s="1">
        <v>35521</v>
      </c>
      <c r="C226" s="3">
        <v>9.8000000000000007</v>
      </c>
      <c r="D226">
        <v>8</v>
      </c>
      <c r="E226">
        <v>1</v>
      </c>
      <c r="F226" s="4">
        <v>9.8000000000000007</v>
      </c>
      <c r="G226">
        <v>8</v>
      </c>
      <c r="H226" s="3">
        <v>4.5</v>
      </c>
      <c r="I226">
        <v>8</v>
      </c>
      <c r="J226">
        <v>1</v>
      </c>
      <c r="L226">
        <v>1</v>
      </c>
      <c r="M226" s="3">
        <v>15.3</v>
      </c>
      <c r="N226">
        <v>8</v>
      </c>
      <c r="O226">
        <v>1</v>
      </c>
      <c r="Q226">
        <v>1</v>
      </c>
      <c r="S226" s="3">
        <v>4.7</v>
      </c>
      <c r="T226">
        <v>8</v>
      </c>
      <c r="U226">
        <v>1</v>
      </c>
      <c r="V226" s="4">
        <v>5.2</v>
      </c>
      <c r="W226">
        <v>8</v>
      </c>
      <c r="X226" s="3">
        <v>-1.8</v>
      </c>
      <c r="Y226">
        <v>8</v>
      </c>
      <c r="Z226">
        <v>1</v>
      </c>
      <c r="AB226">
        <v>1</v>
      </c>
      <c r="AC226" s="3">
        <v>11.2</v>
      </c>
      <c r="AD226">
        <v>8</v>
      </c>
      <c r="AE226">
        <v>1</v>
      </c>
      <c r="AG226">
        <v>1</v>
      </c>
    </row>
    <row r="227" spans="1:34" x14ac:dyDescent="0.55000000000000004">
      <c r="A227">
        <v>221</v>
      </c>
      <c r="B227" s="1">
        <v>35551</v>
      </c>
      <c r="C227" s="3">
        <v>14.9</v>
      </c>
      <c r="D227">
        <v>8</v>
      </c>
      <c r="E227">
        <v>1</v>
      </c>
      <c r="F227" s="4">
        <v>15.3</v>
      </c>
      <c r="G227">
        <v>8</v>
      </c>
      <c r="H227" s="3">
        <v>9.9</v>
      </c>
      <c r="I227">
        <v>8</v>
      </c>
      <c r="J227">
        <v>1</v>
      </c>
      <c r="L227">
        <v>1</v>
      </c>
      <c r="M227" s="3">
        <v>20.6</v>
      </c>
      <c r="N227">
        <v>8</v>
      </c>
      <c r="O227">
        <v>1</v>
      </c>
      <c r="Q227">
        <v>1</v>
      </c>
      <c r="S227" s="3">
        <v>11</v>
      </c>
      <c r="T227">
        <v>8</v>
      </c>
      <c r="U227">
        <v>1</v>
      </c>
      <c r="V227" s="4">
        <v>11.3</v>
      </c>
      <c r="W227">
        <v>8</v>
      </c>
      <c r="X227" s="3">
        <v>4</v>
      </c>
      <c r="Y227">
        <v>8</v>
      </c>
      <c r="Z227">
        <v>1</v>
      </c>
      <c r="AB227">
        <v>1</v>
      </c>
      <c r="AC227" s="3">
        <v>17.100000000000001</v>
      </c>
      <c r="AD227">
        <v>8</v>
      </c>
      <c r="AE227">
        <v>1</v>
      </c>
      <c r="AG227">
        <v>1</v>
      </c>
    </row>
    <row r="228" spans="1:34" x14ac:dyDescent="0.55000000000000004">
      <c r="A228">
        <v>222</v>
      </c>
      <c r="B228" s="1">
        <v>35582</v>
      </c>
      <c r="C228" s="3">
        <v>19.100000000000001</v>
      </c>
      <c r="D228">
        <v>8</v>
      </c>
      <c r="E228">
        <v>1</v>
      </c>
      <c r="F228" s="4">
        <v>19.3</v>
      </c>
      <c r="G228">
        <v>8</v>
      </c>
      <c r="H228" s="3">
        <v>14.7</v>
      </c>
      <c r="I228">
        <v>8</v>
      </c>
      <c r="J228">
        <v>1</v>
      </c>
      <c r="L228">
        <v>1</v>
      </c>
      <c r="M228" s="3">
        <v>24.2</v>
      </c>
      <c r="N228">
        <v>8</v>
      </c>
      <c r="O228">
        <v>1</v>
      </c>
      <c r="Q228">
        <v>1</v>
      </c>
      <c r="S228" s="3">
        <v>15.4</v>
      </c>
      <c r="T228">
        <v>8</v>
      </c>
      <c r="U228">
        <v>1</v>
      </c>
      <c r="V228" s="4">
        <v>15.8</v>
      </c>
      <c r="W228">
        <v>8</v>
      </c>
      <c r="X228" s="3">
        <v>9.6</v>
      </c>
      <c r="Y228">
        <v>8</v>
      </c>
      <c r="Z228">
        <v>1</v>
      </c>
      <c r="AB228">
        <v>1</v>
      </c>
      <c r="AC228" s="3">
        <v>20.8</v>
      </c>
      <c r="AD228">
        <v>8</v>
      </c>
      <c r="AE228">
        <v>1</v>
      </c>
      <c r="AG228">
        <v>1</v>
      </c>
    </row>
    <row r="229" spans="1:34" x14ac:dyDescent="0.55000000000000004">
      <c r="A229">
        <v>223</v>
      </c>
      <c r="B229" s="1">
        <v>35612</v>
      </c>
      <c r="C229" s="3">
        <v>22.1</v>
      </c>
      <c r="D229">
        <v>8</v>
      </c>
      <c r="E229">
        <v>1</v>
      </c>
      <c r="F229" s="4">
        <v>22.9</v>
      </c>
      <c r="G229">
        <v>8</v>
      </c>
      <c r="H229" s="3">
        <v>18.600000000000001</v>
      </c>
      <c r="I229">
        <v>8</v>
      </c>
      <c r="J229">
        <v>1</v>
      </c>
      <c r="L229">
        <v>1</v>
      </c>
      <c r="M229" s="3">
        <v>26.5</v>
      </c>
      <c r="N229">
        <v>8</v>
      </c>
      <c r="O229">
        <v>1</v>
      </c>
      <c r="Q229">
        <v>1</v>
      </c>
      <c r="S229" s="3">
        <v>19.3</v>
      </c>
      <c r="T229">
        <v>8</v>
      </c>
      <c r="U229">
        <v>1</v>
      </c>
      <c r="V229" s="4">
        <v>19.899999999999999</v>
      </c>
      <c r="W229">
        <v>8</v>
      </c>
      <c r="X229" s="3">
        <v>15.6</v>
      </c>
      <c r="Y229">
        <v>8</v>
      </c>
      <c r="Z229">
        <v>1</v>
      </c>
      <c r="AB229">
        <v>1</v>
      </c>
      <c r="AC229" s="3">
        <v>23.4</v>
      </c>
      <c r="AD229">
        <v>8</v>
      </c>
      <c r="AE229">
        <v>1</v>
      </c>
      <c r="AG229">
        <v>1</v>
      </c>
    </row>
    <row r="230" spans="1:34" x14ac:dyDescent="0.55000000000000004">
      <c r="A230">
        <v>224</v>
      </c>
      <c r="B230" s="1">
        <v>35643</v>
      </c>
      <c r="C230" s="3">
        <v>23.4</v>
      </c>
      <c r="D230">
        <v>8</v>
      </c>
      <c r="E230">
        <v>1</v>
      </c>
      <c r="F230" s="4">
        <v>24</v>
      </c>
      <c r="G230">
        <v>8</v>
      </c>
      <c r="H230" s="3">
        <v>19.399999999999999</v>
      </c>
      <c r="I230">
        <v>8</v>
      </c>
      <c r="J230">
        <v>1</v>
      </c>
      <c r="L230">
        <v>1</v>
      </c>
      <c r="M230" s="3">
        <v>28.8</v>
      </c>
      <c r="N230">
        <v>8</v>
      </c>
      <c r="O230">
        <v>1</v>
      </c>
      <c r="Q230">
        <v>1</v>
      </c>
      <c r="S230" s="3">
        <v>20.2</v>
      </c>
      <c r="T230">
        <v>8</v>
      </c>
      <c r="U230">
        <v>1</v>
      </c>
      <c r="V230" s="4">
        <v>20.6</v>
      </c>
      <c r="W230">
        <v>8</v>
      </c>
      <c r="X230" s="3">
        <v>15.7</v>
      </c>
      <c r="Y230">
        <v>8</v>
      </c>
      <c r="Z230">
        <v>1</v>
      </c>
      <c r="AB230">
        <v>1</v>
      </c>
      <c r="AC230" s="3">
        <v>25.5</v>
      </c>
      <c r="AD230">
        <v>8</v>
      </c>
      <c r="AE230">
        <v>1</v>
      </c>
      <c r="AG230">
        <v>1</v>
      </c>
    </row>
    <row r="231" spans="1:34" x14ac:dyDescent="0.55000000000000004">
      <c r="A231">
        <v>225</v>
      </c>
      <c r="B231" s="1">
        <v>35674</v>
      </c>
      <c r="C231" s="3">
        <v>19.3</v>
      </c>
      <c r="D231">
        <v>8</v>
      </c>
      <c r="E231">
        <v>1</v>
      </c>
      <c r="F231" s="4">
        <v>20</v>
      </c>
      <c r="G231">
        <v>8</v>
      </c>
      <c r="H231" s="3">
        <v>15.6</v>
      </c>
      <c r="I231">
        <v>8</v>
      </c>
      <c r="J231">
        <v>1</v>
      </c>
      <c r="L231">
        <v>1</v>
      </c>
      <c r="M231" s="3">
        <v>24.2</v>
      </c>
      <c r="N231">
        <v>8</v>
      </c>
      <c r="O231">
        <v>1</v>
      </c>
      <c r="Q231">
        <v>1</v>
      </c>
      <c r="S231" s="3">
        <v>15.5</v>
      </c>
      <c r="T231">
        <v>8</v>
      </c>
      <c r="U231">
        <v>1</v>
      </c>
      <c r="V231" s="4">
        <v>16.399999999999999</v>
      </c>
      <c r="W231">
        <v>8</v>
      </c>
      <c r="X231" s="3">
        <v>11.2</v>
      </c>
      <c r="Y231">
        <v>8</v>
      </c>
      <c r="Z231">
        <v>1</v>
      </c>
      <c r="AB231">
        <v>1</v>
      </c>
      <c r="AC231" s="3">
        <v>20.3</v>
      </c>
      <c r="AD231">
        <v>8</v>
      </c>
      <c r="AE231">
        <v>1</v>
      </c>
      <c r="AG231">
        <v>1</v>
      </c>
    </row>
    <row r="232" spans="1:34" x14ac:dyDescent="0.55000000000000004">
      <c r="A232">
        <v>226</v>
      </c>
      <c r="B232" s="1">
        <v>35704</v>
      </c>
      <c r="C232" s="3">
        <v>11.6</v>
      </c>
      <c r="D232">
        <v>8</v>
      </c>
      <c r="E232">
        <v>1</v>
      </c>
      <c r="F232" s="4">
        <v>14</v>
      </c>
      <c r="G232">
        <v>8</v>
      </c>
      <c r="H232" s="3">
        <v>6.9</v>
      </c>
      <c r="I232">
        <v>8</v>
      </c>
      <c r="J232">
        <v>1</v>
      </c>
      <c r="L232">
        <v>1</v>
      </c>
      <c r="M232" s="3">
        <v>18.2</v>
      </c>
      <c r="N232">
        <v>8</v>
      </c>
      <c r="O232">
        <v>1</v>
      </c>
      <c r="Q232">
        <v>1</v>
      </c>
      <c r="S232" s="3">
        <v>6.9</v>
      </c>
      <c r="T232">
        <v>8</v>
      </c>
      <c r="U232">
        <v>1</v>
      </c>
      <c r="V232" s="4">
        <v>9.8000000000000007</v>
      </c>
      <c r="W232">
        <v>8</v>
      </c>
      <c r="X232" s="3">
        <v>0.9</v>
      </c>
      <c r="Y232">
        <v>8</v>
      </c>
      <c r="Z232">
        <v>1</v>
      </c>
      <c r="AB232">
        <v>1</v>
      </c>
      <c r="AC232" s="3">
        <v>14</v>
      </c>
      <c r="AD232">
        <v>8</v>
      </c>
      <c r="AE232">
        <v>1</v>
      </c>
      <c r="AG232">
        <v>1</v>
      </c>
    </row>
    <row r="233" spans="1:34" x14ac:dyDescent="0.55000000000000004">
      <c r="A233">
        <v>227</v>
      </c>
      <c r="B233" s="1">
        <v>35735</v>
      </c>
      <c r="C233" s="3">
        <v>8.5</v>
      </c>
      <c r="D233">
        <v>8</v>
      </c>
      <c r="E233">
        <v>1</v>
      </c>
      <c r="F233" s="4">
        <v>7.9</v>
      </c>
      <c r="G233">
        <v>8</v>
      </c>
      <c r="H233" s="3">
        <v>3.7</v>
      </c>
      <c r="I233">
        <v>8</v>
      </c>
      <c r="J233">
        <v>1</v>
      </c>
      <c r="L233">
        <v>1</v>
      </c>
      <c r="M233" s="3">
        <v>14.2</v>
      </c>
      <c r="N233">
        <v>8</v>
      </c>
      <c r="O233">
        <v>1</v>
      </c>
      <c r="Q233">
        <v>1</v>
      </c>
      <c r="S233" s="3">
        <v>4.2</v>
      </c>
      <c r="T233">
        <v>8</v>
      </c>
      <c r="U233">
        <v>1</v>
      </c>
      <c r="V233" s="4">
        <v>3.6</v>
      </c>
      <c r="W233">
        <v>8</v>
      </c>
      <c r="X233" s="3">
        <v>-1.6</v>
      </c>
      <c r="Y233">
        <v>8</v>
      </c>
      <c r="Z233">
        <v>1</v>
      </c>
      <c r="AB233">
        <v>1</v>
      </c>
      <c r="AC233" s="3">
        <v>10.7</v>
      </c>
      <c r="AD233">
        <v>8</v>
      </c>
      <c r="AE233">
        <v>1</v>
      </c>
      <c r="AG233">
        <v>1</v>
      </c>
    </row>
    <row r="234" spans="1:34" x14ac:dyDescent="0.55000000000000004">
      <c r="A234">
        <v>228</v>
      </c>
      <c r="B234" s="1">
        <v>35765</v>
      </c>
      <c r="C234" s="3">
        <v>3.3</v>
      </c>
      <c r="D234">
        <v>8</v>
      </c>
      <c r="E234">
        <v>1</v>
      </c>
      <c r="F234" s="4">
        <v>2.4</v>
      </c>
      <c r="G234">
        <v>8</v>
      </c>
      <c r="H234" s="3">
        <v>-0.5</v>
      </c>
      <c r="I234">
        <v>8</v>
      </c>
      <c r="J234">
        <v>1</v>
      </c>
      <c r="L234">
        <v>1</v>
      </c>
      <c r="M234" s="3">
        <v>8.3000000000000007</v>
      </c>
      <c r="N234">
        <v>8</v>
      </c>
      <c r="O234">
        <v>1</v>
      </c>
      <c r="Q234">
        <v>1</v>
      </c>
      <c r="S234" s="3">
        <v>-1.8</v>
      </c>
      <c r="T234">
        <v>8</v>
      </c>
      <c r="U234">
        <v>1</v>
      </c>
      <c r="V234" s="4">
        <v>-2</v>
      </c>
      <c r="W234">
        <v>8</v>
      </c>
      <c r="X234" s="3">
        <v>-7.2</v>
      </c>
      <c r="Y234">
        <v>8</v>
      </c>
      <c r="Z234">
        <v>1</v>
      </c>
      <c r="AB234">
        <v>1</v>
      </c>
      <c r="AC234" s="3">
        <v>3.7</v>
      </c>
      <c r="AD234">
        <v>8</v>
      </c>
      <c r="AE234">
        <v>1</v>
      </c>
      <c r="AG234">
        <v>1</v>
      </c>
    </row>
    <row r="235" spans="1:34" x14ac:dyDescent="0.55000000000000004">
      <c r="A235">
        <v>229</v>
      </c>
      <c r="B235" s="1">
        <v>35796</v>
      </c>
      <c r="C235" s="3">
        <v>0</v>
      </c>
      <c r="D235">
        <v>8</v>
      </c>
      <c r="E235">
        <v>1</v>
      </c>
      <c r="F235" s="4">
        <v>-0.2</v>
      </c>
      <c r="G235">
        <v>8</v>
      </c>
      <c r="H235" s="3">
        <v>-2.6</v>
      </c>
      <c r="I235">
        <v>8</v>
      </c>
      <c r="J235">
        <v>1</v>
      </c>
      <c r="L235">
        <v>1</v>
      </c>
      <c r="M235" s="3">
        <v>3.6</v>
      </c>
      <c r="N235">
        <v>8</v>
      </c>
      <c r="O235">
        <v>1</v>
      </c>
      <c r="Q235">
        <v>1</v>
      </c>
      <c r="R235">
        <f>SUM(C235:C246)/12</f>
        <v>12.574999999999998</v>
      </c>
      <c r="S235" s="3">
        <v>-4.5999999999999996</v>
      </c>
      <c r="T235">
        <v>8</v>
      </c>
      <c r="U235">
        <v>1</v>
      </c>
      <c r="V235" s="4">
        <v>-5.0999999999999996</v>
      </c>
      <c r="W235">
        <v>8</v>
      </c>
      <c r="X235" s="3">
        <v>-9.8000000000000007</v>
      </c>
      <c r="Y235">
        <v>8</v>
      </c>
      <c r="Z235">
        <v>1</v>
      </c>
      <c r="AB235">
        <v>1</v>
      </c>
      <c r="AC235" s="3">
        <v>-0.5</v>
      </c>
      <c r="AD235">
        <v>8</v>
      </c>
      <c r="AE235">
        <v>1</v>
      </c>
      <c r="AG235">
        <v>1</v>
      </c>
      <c r="AH235">
        <f>SUM(S235:S246)/12</f>
        <v>8.6333333333333329</v>
      </c>
    </row>
    <row r="236" spans="1:34" x14ac:dyDescent="0.55000000000000004">
      <c r="A236">
        <v>230</v>
      </c>
      <c r="B236" s="1">
        <v>35827</v>
      </c>
      <c r="C236" s="3">
        <v>1.6</v>
      </c>
      <c r="D236">
        <v>8</v>
      </c>
      <c r="E236">
        <v>1</v>
      </c>
      <c r="F236" s="4">
        <v>0.3</v>
      </c>
      <c r="G236">
        <v>8</v>
      </c>
      <c r="H236" s="3">
        <v>-2.2999999999999998</v>
      </c>
      <c r="I236">
        <v>8</v>
      </c>
      <c r="J236">
        <v>1</v>
      </c>
      <c r="L236">
        <v>1</v>
      </c>
      <c r="M236" s="3">
        <v>6.7</v>
      </c>
      <c r="N236">
        <v>8</v>
      </c>
      <c r="O236">
        <v>1</v>
      </c>
      <c r="Q236">
        <v>1</v>
      </c>
      <c r="S236" s="3">
        <v>-3.1</v>
      </c>
      <c r="T236">
        <v>8</v>
      </c>
      <c r="U236">
        <v>1</v>
      </c>
      <c r="V236" s="4">
        <v>-4.5999999999999996</v>
      </c>
      <c r="W236">
        <v>8</v>
      </c>
      <c r="X236" s="3">
        <v>-9.3000000000000007</v>
      </c>
      <c r="Y236">
        <v>8</v>
      </c>
      <c r="Z236">
        <v>1</v>
      </c>
      <c r="AB236">
        <v>1</v>
      </c>
      <c r="AC236" s="3">
        <v>2.9</v>
      </c>
      <c r="AD236">
        <v>8</v>
      </c>
      <c r="AE236">
        <v>1</v>
      </c>
      <c r="AG236">
        <v>1</v>
      </c>
    </row>
    <row r="237" spans="1:34" x14ac:dyDescent="0.55000000000000004">
      <c r="A237">
        <v>231</v>
      </c>
      <c r="B237" s="1">
        <v>35855</v>
      </c>
      <c r="C237" s="3">
        <v>5.0999999999999996</v>
      </c>
      <c r="D237">
        <v>8</v>
      </c>
      <c r="E237">
        <v>1</v>
      </c>
      <c r="F237" s="4">
        <v>3.8</v>
      </c>
      <c r="G237">
        <v>8</v>
      </c>
      <c r="H237" s="3">
        <v>0.3</v>
      </c>
      <c r="I237">
        <v>8</v>
      </c>
      <c r="J237">
        <v>1</v>
      </c>
      <c r="L237">
        <v>1</v>
      </c>
      <c r="M237" s="3">
        <v>10.7</v>
      </c>
      <c r="N237">
        <v>8</v>
      </c>
      <c r="O237">
        <v>1</v>
      </c>
      <c r="Q237">
        <v>1</v>
      </c>
      <c r="S237" s="3">
        <v>-0.1</v>
      </c>
      <c r="T237">
        <v>8</v>
      </c>
      <c r="U237">
        <v>1</v>
      </c>
      <c r="V237" s="4">
        <v>-0.8</v>
      </c>
      <c r="W237">
        <v>8</v>
      </c>
      <c r="X237" s="3">
        <v>-6.3</v>
      </c>
      <c r="Y237">
        <v>8</v>
      </c>
      <c r="Z237">
        <v>1</v>
      </c>
      <c r="AB237">
        <v>1</v>
      </c>
      <c r="AC237" s="3">
        <v>6.3</v>
      </c>
      <c r="AD237">
        <v>8</v>
      </c>
      <c r="AE237">
        <v>1</v>
      </c>
      <c r="AG237">
        <v>1</v>
      </c>
    </row>
    <row r="238" spans="1:34" x14ac:dyDescent="0.55000000000000004">
      <c r="A238">
        <v>232</v>
      </c>
      <c r="B238" s="1">
        <v>35886</v>
      </c>
      <c r="C238" s="3">
        <v>13.9</v>
      </c>
      <c r="D238">
        <v>8</v>
      </c>
      <c r="E238">
        <v>1</v>
      </c>
      <c r="F238" s="4">
        <v>9.8000000000000007</v>
      </c>
      <c r="G238">
        <v>8</v>
      </c>
      <c r="H238" s="3">
        <v>9.1</v>
      </c>
      <c r="I238">
        <v>8</v>
      </c>
      <c r="J238">
        <v>1</v>
      </c>
      <c r="L238">
        <v>1</v>
      </c>
      <c r="M238" s="3">
        <v>19.399999999999999</v>
      </c>
      <c r="N238">
        <v>8</v>
      </c>
      <c r="O238">
        <v>1</v>
      </c>
      <c r="Q238">
        <v>1</v>
      </c>
      <c r="S238" s="3">
        <v>10</v>
      </c>
      <c r="T238">
        <v>8</v>
      </c>
      <c r="U238">
        <v>1</v>
      </c>
      <c r="V238" s="4">
        <v>5.2</v>
      </c>
      <c r="W238">
        <v>8</v>
      </c>
      <c r="X238" s="3">
        <v>3.7</v>
      </c>
      <c r="Y238">
        <v>8</v>
      </c>
      <c r="Z238">
        <v>1</v>
      </c>
      <c r="AB238">
        <v>1</v>
      </c>
      <c r="AC238" s="3">
        <v>16.3</v>
      </c>
      <c r="AD238">
        <v>8</v>
      </c>
      <c r="AE238">
        <v>1</v>
      </c>
      <c r="AG238">
        <v>1</v>
      </c>
    </row>
    <row r="239" spans="1:34" x14ac:dyDescent="0.55000000000000004">
      <c r="A239">
        <v>233</v>
      </c>
      <c r="B239" s="1">
        <v>35916</v>
      </c>
      <c r="C239" s="3">
        <v>17</v>
      </c>
      <c r="D239">
        <v>8</v>
      </c>
      <c r="E239">
        <v>1</v>
      </c>
      <c r="F239" s="4">
        <v>15.3</v>
      </c>
      <c r="G239">
        <v>8</v>
      </c>
      <c r="H239" s="3">
        <v>12.2</v>
      </c>
      <c r="I239">
        <v>8</v>
      </c>
      <c r="J239">
        <v>1</v>
      </c>
      <c r="L239">
        <v>1</v>
      </c>
      <c r="M239" s="3">
        <v>21.9</v>
      </c>
      <c r="N239">
        <v>8</v>
      </c>
      <c r="O239">
        <v>1</v>
      </c>
      <c r="Q239">
        <v>1</v>
      </c>
      <c r="S239" s="3">
        <v>13.6</v>
      </c>
      <c r="T239">
        <v>8</v>
      </c>
      <c r="U239">
        <v>1</v>
      </c>
      <c r="V239" s="4">
        <v>11.3</v>
      </c>
      <c r="W239">
        <v>8</v>
      </c>
      <c r="X239" s="3">
        <v>7.4</v>
      </c>
      <c r="Y239">
        <v>8</v>
      </c>
      <c r="Z239">
        <v>1</v>
      </c>
      <c r="AB239">
        <v>1</v>
      </c>
      <c r="AC239" s="3">
        <v>19.2</v>
      </c>
      <c r="AD239">
        <v>8</v>
      </c>
      <c r="AE239">
        <v>1</v>
      </c>
      <c r="AG239">
        <v>1</v>
      </c>
    </row>
    <row r="240" spans="1:34" x14ac:dyDescent="0.55000000000000004">
      <c r="A240">
        <v>234</v>
      </c>
      <c r="B240" s="1">
        <v>35947</v>
      </c>
      <c r="C240" s="3">
        <v>19.100000000000001</v>
      </c>
      <c r="D240">
        <v>8</v>
      </c>
      <c r="E240">
        <v>1</v>
      </c>
      <c r="F240" s="4">
        <v>19.3</v>
      </c>
      <c r="G240">
        <v>8</v>
      </c>
      <c r="H240" s="3">
        <v>15.5</v>
      </c>
      <c r="I240">
        <v>8</v>
      </c>
      <c r="J240">
        <v>1</v>
      </c>
      <c r="L240">
        <v>1</v>
      </c>
      <c r="M240" s="3">
        <v>23.1</v>
      </c>
      <c r="N240">
        <v>8</v>
      </c>
      <c r="O240">
        <v>1</v>
      </c>
      <c r="Q240">
        <v>1</v>
      </c>
      <c r="S240" s="3">
        <v>16.100000000000001</v>
      </c>
      <c r="T240">
        <v>8</v>
      </c>
      <c r="U240">
        <v>1</v>
      </c>
      <c r="V240" s="4">
        <v>15.8</v>
      </c>
      <c r="W240">
        <v>8</v>
      </c>
      <c r="X240" s="3">
        <v>11.6</v>
      </c>
      <c r="Y240">
        <v>8</v>
      </c>
      <c r="Z240">
        <v>1</v>
      </c>
      <c r="AB240">
        <v>1</v>
      </c>
      <c r="AC240" s="3">
        <v>20.6</v>
      </c>
      <c r="AD240">
        <v>8</v>
      </c>
      <c r="AE240">
        <v>1</v>
      </c>
      <c r="AG240">
        <v>1</v>
      </c>
    </row>
    <row r="241" spans="1:34" x14ac:dyDescent="0.55000000000000004">
      <c r="A241">
        <v>235</v>
      </c>
      <c r="B241" s="1">
        <v>35977</v>
      </c>
      <c r="C241" s="3">
        <v>23</v>
      </c>
      <c r="D241">
        <v>8</v>
      </c>
      <c r="E241">
        <v>1</v>
      </c>
      <c r="F241" s="4">
        <v>22.9</v>
      </c>
      <c r="G241">
        <v>8</v>
      </c>
      <c r="H241" s="3">
        <v>19.399999999999999</v>
      </c>
      <c r="I241">
        <v>8</v>
      </c>
      <c r="J241">
        <v>1</v>
      </c>
      <c r="L241">
        <v>1</v>
      </c>
      <c r="M241" s="3">
        <v>27.6</v>
      </c>
      <c r="N241">
        <v>8</v>
      </c>
      <c r="O241">
        <v>1</v>
      </c>
      <c r="Q241">
        <v>1</v>
      </c>
      <c r="S241" s="3">
        <v>19.8</v>
      </c>
      <c r="T241">
        <v>8</v>
      </c>
      <c r="U241">
        <v>1</v>
      </c>
      <c r="V241" s="4">
        <v>19.899999999999999</v>
      </c>
      <c r="W241">
        <v>8</v>
      </c>
      <c r="X241" s="3">
        <v>15.7</v>
      </c>
      <c r="Y241">
        <v>8</v>
      </c>
      <c r="Z241">
        <v>1</v>
      </c>
      <c r="AB241">
        <v>1</v>
      </c>
      <c r="AC241" s="3">
        <v>24.4</v>
      </c>
      <c r="AD241">
        <v>8</v>
      </c>
      <c r="AE241">
        <v>1</v>
      </c>
      <c r="AG241">
        <v>1</v>
      </c>
    </row>
    <row r="242" spans="1:34" x14ac:dyDescent="0.55000000000000004">
      <c r="A242">
        <v>236</v>
      </c>
      <c r="B242" s="1">
        <v>36008</v>
      </c>
      <c r="C242" s="3">
        <v>23.4</v>
      </c>
      <c r="D242">
        <v>8</v>
      </c>
      <c r="E242">
        <v>1</v>
      </c>
      <c r="F242" s="4">
        <v>24</v>
      </c>
      <c r="G242">
        <v>8</v>
      </c>
      <c r="H242" s="3">
        <v>20.100000000000001</v>
      </c>
      <c r="I242">
        <v>8</v>
      </c>
      <c r="J242">
        <v>1</v>
      </c>
      <c r="L242">
        <v>1</v>
      </c>
      <c r="M242" s="3">
        <v>28.3</v>
      </c>
      <c r="N242">
        <v>8</v>
      </c>
      <c r="O242">
        <v>1</v>
      </c>
      <c r="Q242">
        <v>1</v>
      </c>
      <c r="S242" s="3">
        <v>20.399999999999999</v>
      </c>
      <c r="T242">
        <v>8</v>
      </c>
      <c r="U242">
        <v>1</v>
      </c>
      <c r="V242" s="4">
        <v>20.6</v>
      </c>
      <c r="W242">
        <v>8</v>
      </c>
      <c r="X242" s="3">
        <v>16.600000000000001</v>
      </c>
      <c r="Y242">
        <v>8</v>
      </c>
      <c r="Z242">
        <v>1</v>
      </c>
      <c r="AB242">
        <v>1</v>
      </c>
      <c r="AC242" s="3">
        <v>24.8</v>
      </c>
      <c r="AD242">
        <v>8</v>
      </c>
      <c r="AE242">
        <v>1</v>
      </c>
      <c r="AG242">
        <v>1</v>
      </c>
    </row>
    <row r="243" spans="1:34" x14ac:dyDescent="0.55000000000000004">
      <c r="A243">
        <v>237</v>
      </c>
      <c r="B243" s="1">
        <v>36039</v>
      </c>
      <c r="C243" s="3">
        <v>21</v>
      </c>
      <c r="D243">
        <v>8</v>
      </c>
      <c r="E243">
        <v>1</v>
      </c>
      <c r="F243" s="4">
        <v>20</v>
      </c>
      <c r="G243">
        <v>8</v>
      </c>
      <c r="H243" s="3">
        <v>17.5</v>
      </c>
      <c r="I243">
        <v>8</v>
      </c>
      <c r="J243">
        <v>1</v>
      </c>
      <c r="L243">
        <v>1</v>
      </c>
      <c r="M243" s="3">
        <v>25.6</v>
      </c>
      <c r="N243">
        <v>8</v>
      </c>
      <c r="O243">
        <v>1</v>
      </c>
      <c r="Q243">
        <v>1</v>
      </c>
      <c r="S243" s="3">
        <v>17.600000000000001</v>
      </c>
      <c r="T243">
        <v>8</v>
      </c>
      <c r="U243">
        <v>1</v>
      </c>
      <c r="V243" s="4">
        <v>16.399999999999999</v>
      </c>
      <c r="W243">
        <v>8</v>
      </c>
      <c r="X243" s="3">
        <v>13.3</v>
      </c>
      <c r="Y243">
        <v>8</v>
      </c>
      <c r="Z243">
        <v>1</v>
      </c>
      <c r="AB243">
        <v>1</v>
      </c>
      <c r="AC243" s="3">
        <v>22.3</v>
      </c>
      <c r="AD243">
        <v>8</v>
      </c>
      <c r="AE243">
        <v>1</v>
      </c>
      <c r="AG243">
        <v>1</v>
      </c>
    </row>
    <row r="244" spans="1:34" x14ac:dyDescent="0.55000000000000004">
      <c r="A244">
        <v>238</v>
      </c>
      <c r="B244" s="1">
        <v>36069</v>
      </c>
      <c r="C244" s="3">
        <v>15.7</v>
      </c>
      <c r="D244">
        <v>8</v>
      </c>
      <c r="E244">
        <v>1</v>
      </c>
      <c r="F244" s="4">
        <v>14</v>
      </c>
      <c r="G244">
        <v>8</v>
      </c>
      <c r="H244" s="3">
        <v>12.1</v>
      </c>
      <c r="I244">
        <v>8</v>
      </c>
      <c r="J244">
        <v>1</v>
      </c>
      <c r="L244">
        <v>1</v>
      </c>
      <c r="M244" s="3">
        <v>20.5</v>
      </c>
      <c r="N244">
        <v>8</v>
      </c>
      <c r="O244">
        <v>1</v>
      </c>
      <c r="Q244">
        <v>1</v>
      </c>
      <c r="S244" s="3">
        <v>12</v>
      </c>
      <c r="T244">
        <v>8</v>
      </c>
      <c r="U244">
        <v>1</v>
      </c>
      <c r="V244" s="4">
        <v>9.8000000000000007</v>
      </c>
      <c r="W244">
        <v>8</v>
      </c>
      <c r="X244" s="3">
        <v>7.4</v>
      </c>
      <c r="Y244">
        <v>8</v>
      </c>
      <c r="Z244">
        <v>1</v>
      </c>
      <c r="AB244">
        <v>1</v>
      </c>
      <c r="AC244" s="3">
        <v>16.899999999999999</v>
      </c>
      <c r="AD244">
        <v>8</v>
      </c>
      <c r="AE244">
        <v>1</v>
      </c>
      <c r="AG244">
        <v>1</v>
      </c>
    </row>
    <row r="245" spans="1:34" x14ac:dyDescent="0.55000000000000004">
      <c r="A245">
        <v>239</v>
      </c>
      <c r="B245" s="1">
        <v>36100</v>
      </c>
      <c r="C245" s="3">
        <v>7.2</v>
      </c>
      <c r="D245">
        <v>8</v>
      </c>
      <c r="E245">
        <v>1</v>
      </c>
      <c r="F245" s="4">
        <v>7.9</v>
      </c>
      <c r="G245">
        <v>8</v>
      </c>
      <c r="H245" s="3">
        <v>2.9</v>
      </c>
      <c r="I245">
        <v>8</v>
      </c>
      <c r="J245">
        <v>1</v>
      </c>
      <c r="L245">
        <v>1</v>
      </c>
      <c r="M245" s="3">
        <v>12.4</v>
      </c>
      <c r="N245">
        <v>8</v>
      </c>
      <c r="O245">
        <v>1</v>
      </c>
      <c r="Q245">
        <v>1</v>
      </c>
      <c r="S245" s="3">
        <v>2.9</v>
      </c>
      <c r="T245">
        <v>8</v>
      </c>
      <c r="U245">
        <v>1</v>
      </c>
      <c r="V245" s="4">
        <v>3.6</v>
      </c>
      <c r="W245">
        <v>8</v>
      </c>
      <c r="X245" s="3">
        <v>-2.8</v>
      </c>
      <c r="Y245">
        <v>8</v>
      </c>
      <c r="Z245">
        <v>1</v>
      </c>
      <c r="AB245">
        <v>1</v>
      </c>
      <c r="AC245" s="3">
        <v>8.6</v>
      </c>
      <c r="AD245">
        <v>8</v>
      </c>
      <c r="AE245">
        <v>1</v>
      </c>
      <c r="AG245">
        <v>1</v>
      </c>
    </row>
    <row r="246" spans="1:34" x14ac:dyDescent="0.55000000000000004">
      <c r="A246">
        <v>240</v>
      </c>
      <c r="B246" s="1">
        <v>36130</v>
      </c>
      <c r="C246" s="3">
        <v>3.9</v>
      </c>
      <c r="D246">
        <v>8</v>
      </c>
      <c r="E246">
        <v>1</v>
      </c>
      <c r="F246" s="4">
        <v>2.4</v>
      </c>
      <c r="G246">
        <v>8</v>
      </c>
      <c r="H246" s="3">
        <v>0.3</v>
      </c>
      <c r="I246">
        <v>8</v>
      </c>
      <c r="J246">
        <v>1</v>
      </c>
      <c r="L246">
        <v>1</v>
      </c>
      <c r="M246" s="3">
        <v>8.9</v>
      </c>
      <c r="N246">
        <v>8</v>
      </c>
      <c r="O246">
        <v>1</v>
      </c>
      <c r="Q246">
        <v>1</v>
      </c>
      <c r="S246" s="3">
        <v>-1</v>
      </c>
      <c r="T246">
        <v>8</v>
      </c>
      <c r="U246">
        <v>1</v>
      </c>
      <c r="V246" s="4">
        <v>-2</v>
      </c>
      <c r="W246">
        <v>8</v>
      </c>
      <c r="X246" s="3">
        <v>-5.8</v>
      </c>
      <c r="Y246">
        <v>8</v>
      </c>
      <c r="Z246">
        <v>1</v>
      </c>
      <c r="AB246">
        <v>1</v>
      </c>
      <c r="AC246" s="3">
        <v>4.2</v>
      </c>
      <c r="AD246">
        <v>8</v>
      </c>
      <c r="AE246">
        <v>1</v>
      </c>
      <c r="AG246">
        <v>1</v>
      </c>
    </row>
    <row r="247" spans="1:34" x14ac:dyDescent="0.55000000000000004">
      <c r="A247">
        <v>241</v>
      </c>
      <c r="B247" s="1">
        <v>36161</v>
      </c>
      <c r="C247" s="3">
        <v>-0.2</v>
      </c>
      <c r="D247">
        <v>8</v>
      </c>
      <c r="E247">
        <v>1</v>
      </c>
      <c r="F247" s="4">
        <v>-0.2</v>
      </c>
      <c r="G247">
        <v>8</v>
      </c>
      <c r="H247" s="3">
        <v>-2.8</v>
      </c>
      <c r="I247">
        <v>8</v>
      </c>
      <c r="J247">
        <v>1</v>
      </c>
      <c r="L247">
        <v>1</v>
      </c>
      <c r="M247" s="3">
        <v>3.3</v>
      </c>
      <c r="N247">
        <v>8</v>
      </c>
      <c r="O247">
        <v>1</v>
      </c>
      <c r="Q247">
        <v>1</v>
      </c>
      <c r="R247">
        <f>SUM(C247:C258)/12</f>
        <v>11.716666666666667</v>
      </c>
      <c r="S247" s="3">
        <v>-5.2</v>
      </c>
      <c r="T247">
        <v>8</v>
      </c>
      <c r="U247">
        <v>1</v>
      </c>
      <c r="V247" s="4">
        <v>-5.0999999999999996</v>
      </c>
      <c r="W247">
        <v>8</v>
      </c>
      <c r="X247" s="3">
        <v>-10.7</v>
      </c>
      <c r="Y247">
        <v>8</v>
      </c>
      <c r="Z247">
        <v>1</v>
      </c>
      <c r="AB247">
        <v>1</v>
      </c>
      <c r="AC247" s="3">
        <v>-0.6</v>
      </c>
      <c r="AD247">
        <v>8</v>
      </c>
      <c r="AE247">
        <v>1</v>
      </c>
      <c r="AG247">
        <v>1</v>
      </c>
      <c r="AH247">
        <f>SUM(S247:S258)/12</f>
        <v>7.6000000000000005</v>
      </c>
    </row>
    <row r="248" spans="1:34" x14ac:dyDescent="0.55000000000000004">
      <c r="A248">
        <v>242</v>
      </c>
      <c r="B248" s="1">
        <v>36192</v>
      </c>
      <c r="C248" s="3">
        <v>-0.6</v>
      </c>
      <c r="D248">
        <v>8</v>
      </c>
      <c r="E248">
        <v>1</v>
      </c>
      <c r="F248" s="4">
        <v>0.3</v>
      </c>
      <c r="G248">
        <v>8</v>
      </c>
      <c r="H248" s="3">
        <v>-4.5999999999999996</v>
      </c>
      <c r="I248">
        <v>8</v>
      </c>
      <c r="J248">
        <v>1</v>
      </c>
      <c r="L248">
        <v>1</v>
      </c>
      <c r="M248" s="3">
        <v>3.6</v>
      </c>
      <c r="N248">
        <v>8</v>
      </c>
      <c r="O248">
        <v>1</v>
      </c>
      <c r="Q248">
        <v>1</v>
      </c>
      <c r="S248" s="3">
        <v>-6.2</v>
      </c>
      <c r="T248">
        <v>8</v>
      </c>
      <c r="U248">
        <v>1</v>
      </c>
      <c r="V248" s="4">
        <v>-4.5999999999999996</v>
      </c>
      <c r="W248">
        <v>8</v>
      </c>
      <c r="X248" s="3">
        <v>-13.7</v>
      </c>
      <c r="Y248">
        <v>8</v>
      </c>
      <c r="Z248">
        <v>1</v>
      </c>
      <c r="AB248">
        <v>1</v>
      </c>
      <c r="AC248" s="3">
        <v>-0.5</v>
      </c>
      <c r="AD248">
        <v>8</v>
      </c>
      <c r="AE248">
        <v>1</v>
      </c>
      <c r="AG248">
        <v>1</v>
      </c>
    </row>
    <row r="249" spans="1:34" x14ac:dyDescent="0.55000000000000004">
      <c r="A249">
        <v>243</v>
      </c>
      <c r="B249" s="1">
        <v>36220</v>
      </c>
      <c r="C249" s="3">
        <v>4.9000000000000004</v>
      </c>
      <c r="D249">
        <v>8</v>
      </c>
      <c r="E249">
        <v>1</v>
      </c>
      <c r="F249" s="4">
        <v>3.8</v>
      </c>
      <c r="G249">
        <v>8</v>
      </c>
      <c r="H249" s="3">
        <v>0.8</v>
      </c>
      <c r="I249">
        <v>8</v>
      </c>
      <c r="J249">
        <v>1</v>
      </c>
      <c r="L249">
        <v>1</v>
      </c>
      <c r="M249" s="3">
        <v>10</v>
      </c>
      <c r="N249">
        <v>8</v>
      </c>
      <c r="O249">
        <v>1</v>
      </c>
      <c r="Q249">
        <v>1</v>
      </c>
      <c r="S249" s="3">
        <v>0.3</v>
      </c>
      <c r="T249">
        <v>8</v>
      </c>
      <c r="U249">
        <v>1</v>
      </c>
      <c r="V249" s="4">
        <v>-0.8</v>
      </c>
      <c r="W249">
        <v>8</v>
      </c>
      <c r="X249" s="3">
        <v>-4.8</v>
      </c>
      <c r="Y249">
        <v>8</v>
      </c>
      <c r="Z249">
        <v>1</v>
      </c>
      <c r="AB249">
        <v>1</v>
      </c>
      <c r="AC249" s="3">
        <v>5.7</v>
      </c>
      <c r="AD249">
        <v>8</v>
      </c>
      <c r="AE249">
        <v>1</v>
      </c>
      <c r="AG249">
        <v>1</v>
      </c>
    </row>
    <row r="250" spans="1:34" x14ac:dyDescent="0.55000000000000004">
      <c r="A250">
        <v>244</v>
      </c>
      <c r="B250" s="1">
        <v>36251</v>
      </c>
      <c r="C250" s="3">
        <v>10.199999999999999</v>
      </c>
      <c r="D250">
        <v>8</v>
      </c>
      <c r="E250">
        <v>1</v>
      </c>
      <c r="F250" s="4">
        <v>9.8000000000000007</v>
      </c>
      <c r="G250">
        <v>8</v>
      </c>
      <c r="H250" s="3">
        <v>5.3</v>
      </c>
      <c r="I250">
        <v>8</v>
      </c>
      <c r="J250">
        <v>1</v>
      </c>
      <c r="L250">
        <v>1</v>
      </c>
      <c r="M250" s="3">
        <v>15.5</v>
      </c>
      <c r="N250">
        <v>8</v>
      </c>
      <c r="O250">
        <v>1</v>
      </c>
      <c r="Q250">
        <v>1</v>
      </c>
      <c r="S250" s="3">
        <v>5.8</v>
      </c>
      <c r="T250">
        <v>8</v>
      </c>
      <c r="U250">
        <v>1</v>
      </c>
      <c r="V250" s="4">
        <v>5.2</v>
      </c>
      <c r="W250">
        <v>8</v>
      </c>
      <c r="X250" s="3">
        <v>-0.5</v>
      </c>
      <c r="Y250">
        <v>8</v>
      </c>
      <c r="Z250">
        <v>1</v>
      </c>
      <c r="AB250">
        <v>1</v>
      </c>
      <c r="AC250" s="3">
        <v>11.8</v>
      </c>
      <c r="AD250">
        <v>8</v>
      </c>
      <c r="AE250">
        <v>1</v>
      </c>
      <c r="AG250">
        <v>1</v>
      </c>
    </row>
    <row r="251" spans="1:34" x14ac:dyDescent="0.55000000000000004">
      <c r="A251">
        <v>245</v>
      </c>
      <c r="B251" s="1">
        <v>36281</v>
      </c>
      <c r="C251" s="3">
        <v>15.1</v>
      </c>
      <c r="D251">
        <v>8</v>
      </c>
      <c r="E251">
        <v>1</v>
      </c>
      <c r="F251" s="4">
        <v>15.3</v>
      </c>
      <c r="G251">
        <v>8</v>
      </c>
      <c r="H251" s="3">
        <v>9.1999999999999993</v>
      </c>
      <c r="I251">
        <v>8</v>
      </c>
      <c r="J251">
        <v>1</v>
      </c>
      <c r="L251">
        <v>1</v>
      </c>
      <c r="M251" s="3">
        <v>21.1</v>
      </c>
      <c r="N251">
        <v>8</v>
      </c>
      <c r="O251">
        <v>1</v>
      </c>
      <c r="Q251">
        <v>1</v>
      </c>
      <c r="S251" s="3">
        <v>10.7</v>
      </c>
      <c r="T251">
        <v>5</v>
      </c>
      <c r="U251">
        <v>1</v>
      </c>
      <c r="V251" s="4">
        <v>11.3</v>
      </c>
      <c r="W251">
        <v>8</v>
      </c>
      <c r="X251" s="3">
        <v>2.5</v>
      </c>
      <c r="Y251">
        <v>5</v>
      </c>
      <c r="Z251">
        <v>1</v>
      </c>
      <c r="AB251">
        <v>1</v>
      </c>
      <c r="AC251" s="3">
        <v>17.899999999999999</v>
      </c>
      <c r="AD251">
        <v>5</v>
      </c>
      <c r="AE251">
        <v>1</v>
      </c>
      <c r="AG251">
        <v>1</v>
      </c>
    </row>
    <row r="252" spans="1:34" x14ac:dyDescent="0.55000000000000004">
      <c r="A252">
        <v>246</v>
      </c>
      <c r="B252" s="1">
        <v>36312</v>
      </c>
      <c r="C252" s="3">
        <v>19.399999999999999</v>
      </c>
      <c r="D252">
        <v>8</v>
      </c>
      <c r="E252">
        <v>1</v>
      </c>
      <c r="F252" s="4">
        <v>19.3</v>
      </c>
      <c r="G252">
        <v>8</v>
      </c>
      <c r="H252" s="3">
        <v>15.3</v>
      </c>
      <c r="I252">
        <v>8</v>
      </c>
      <c r="J252">
        <v>1</v>
      </c>
      <c r="L252">
        <v>1</v>
      </c>
      <c r="M252" s="3">
        <v>24</v>
      </c>
      <c r="N252">
        <v>8</v>
      </c>
      <c r="O252">
        <v>1</v>
      </c>
      <c r="Q252">
        <v>1</v>
      </c>
      <c r="S252" s="3">
        <v>15.8</v>
      </c>
      <c r="T252">
        <v>8</v>
      </c>
      <c r="U252">
        <v>1</v>
      </c>
      <c r="V252" s="4">
        <v>15.8</v>
      </c>
      <c r="W252">
        <v>8</v>
      </c>
      <c r="X252" s="3">
        <v>10.8</v>
      </c>
      <c r="Y252">
        <v>8</v>
      </c>
      <c r="Z252">
        <v>1</v>
      </c>
      <c r="AB252">
        <v>1</v>
      </c>
      <c r="AC252" s="3">
        <v>20.7</v>
      </c>
      <c r="AD252">
        <v>8</v>
      </c>
      <c r="AE252">
        <v>1</v>
      </c>
      <c r="AG252">
        <v>1</v>
      </c>
    </row>
    <row r="253" spans="1:34" x14ac:dyDescent="0.55000000000000004">
      <c r="A253">
        <v>247</v>
      </c>
      <c r="B253" s="1">
        <v>36342</v>
      </c>
      <c r="C253" s="3">
        <v>22.5</v>
      </c>
      <c r="D253">
        <v>8</v>
      </c>
      <c r="E253">
        <v>1</v>
      </c>
      <c r="F253" s="4">
        <v>22.9</v>
      </c>
      <c r="G253">
        <v>8</v>
      </c>
      <c r="H253" s="3">
        <v>19.2</v>
      </c>
      <c r="I253">
        <v>8</v>
      </c>
      <c r="J253">
        <v>1</v>
      </c>
      <c r="L253">
        <v>1</v>
      </c>
      <c r="M253" s="3">
        <v>26.8</v>
      </c>
      <c r="N253">
        <v>8</v>
      </c>
      <c r="O253">
        <v>1</v>
      </c>
      <c r="Q253">
        <v>1</v>
      </c>
      <c r="S253" s="3">
        <v>19.5</v>
      </c>
      <c r="T253">
        <v>8</v>
      </c>
      <c r="U253">
        <v>1</v>
      </c>
      <c r="V253" s="4">
        <v>19.899999999999999</v>
      </c>
      <c r="W253">
        <v>8</v>
      </c>
      <c r="X253" s="3">
        <v>15.8</v>
      </c>
      <c r="Y253">
        <v>8</v>
      </c>
      <c r="Z253">
        <v>1</v>
      </c>
      <c r="AB253">
        <v>1</v>
      </c>
      <c r="AC253" s="3">
        <v>23.9</v>
      </c>
      <c r="AD253">
        <v>8</v>
      </c>
      <c r="AE253">
        <v>1</v>
      </c>
      <c r="AG253">
        <v>1</v>
      </c>
    </row>
    <row r="254" spans="1:34" x14ac:dyDescent="0.55000000000000004">
      <c r="A254">
        <v>248</v>
      </c>
      <c r="B254" s="1">
        <v>36373</v>
      </c>
      <c r="C254" s="3">
        <v>23.7</v>
      </c>
      <c r="D254">
        <v>8</v>
      </c>
      <c r="E254">
        <v>1</v>
      </c>
      <c r="F254" s="4">
        <v>24</v>
      </c>
      <c r="G254">
        <v>8</v>
      </c>
      <c r="H254" s="3">
        <v>20.2</v>
      </c>
      <c r="I254">
        <v>8</v>
      </c>
      <c r="J254">
        <v>1</v>
      </c>
      <c r="L254">
        <v>1</v>
      </c>
      <c r="M254" s="3">
        <v>28.6</v>
      </c>
      <c r="N254">
        <v>8</v>
      </c>
      <c r="O254">
        <v>1</v>
      </c>
      <c r="Q254">
        <v>1</v>
      </c>
      <c r="S254" s="3">
        <v>20.7</v>
      </c>
      <c r="T254">
        <v>8</v>
      </c>
      <c r="U254">
        <v>1</v>
      </c>
      <c r="V254" s="4">
        <v>20.6</v>
      </c>
      <c r="W254">
        <v>8</v>
      </c>
      <c r="X254" s="3">
        <v>16.7</v>
      </c>
      <c r="Y254">
        <v>8</v>
      </c>
      <c r="Z254">
        <v>1</v>
      </c>
      <c r="AB254">
        <v>1</v>
      </c>
      <c r="AC254" s="3">
        <v>25.4</v>
      </c>
      <c r="AD254">
        <v>8</v>
      </c>
      <c r="AE254">
        <v>1</v>
      </c>
      <c r="AG254">
        <v>1</v>
      </c>
    </row>
    <row r="255" spans="1:34" x14ac:dyDescent="0.55000000000000004">
      <c r="A255">
        <v>249</v>
      </c>
      <c r="B255" s="1">
        <v>36404</v>
      </c>
      <c r="C255" s="3">
        <v>21.5</v>
      </c>
      <c r="D255">
        <v>8</v>
      </c>
      <c r="E255">
        <v>1</v>
      </c>
      <c r="F255" s="4">
        <v>20</v>
      </c>
      <c r="G255">
        <v>8</v>
      </c>
      <c r="H255" s="3">
        <v>18.399999999999999</v>
      </c>
      <c r="I255">
        <v>8</v>
      </c>
      <c r="J255">
        <v>1</v>
      </c>
      <c r="L255">
        <v>1</v>
      </c>
      <c r="M255" s="3">
        <v>26</v>
      </c>
      <c r="N255">
        <v>8</v>
      </c>
      <c r="O255">
        <v>1</v>
      </c>
      <c r="Q255">
        <v>1</v>
      </c>
      <c r="S255" s="3">
        <v>18.7</v>
      </c>
      <c r="T255">
        <v>5</v>
      </c>
      <c r="U255">
        <v>1</v>
      </c>
      <c r="V255" s="4">
        <v>16.399999999999999</v>
      </c>
      <c r="W255">
        <v>8</v>
      </c>
      <c r="X255" s="3">
        <v>15</v>
      </c>
      <c r="Y255">
        <v>5</v>
      </c>
      <c r="Z255">
        <v>1</v>
      </c>
      <c r="AB255">
        <v>1</v>
      </c>
      <c r="AC255" s="3">
        <v>23</v>
      </c>
      <c r="AD255">
        <v>5</v>
      </c>
      <c r="AE255">
        <v>1</v>
      </c>
      <c r="AG255">
        <v>1</v>
      </c>
    </row>
    <row r="256" spans="1:34" x14ac:dyDescent="0.55000000000000004">
      <c r="A256">
        <v>250</v>
      </c>
      <c r="B256" s="1">
        <v>36434</v>
      </c>
      <c r="C256" s="3">
        <v>14.4</v>
      </c>
      <c r="D256">
        <v>8</v>
      </c>
      <c r="E256">
        <v>1</v>
      </c>
      <c r="F256" s="4">
        <v>14</v>
      </c>
      <c r="G256">
        <v>8</v>
      </c>
      <c r="H256" s="3">
        <v>10</v>
      </c>
      <c r="I256">
        <v>8</v>
      </c>
      <c r="J256">
        <v>1</v>
      </c>
      <c r="L256">
        <v>1</v>
      </c>
      <c r="M256" s="3">
        <v>20.100000000000001</v>
      </c>
      <c r="N256">
        <v>8</v>
      </c>
      <c r="O256">
        <v>1</v>
      </c>
      <c r="Q256">
        <v>1</v>
      </c>
      <c r="S256" s="3">
        <v>10.1</v>
      </c>
      <c r="T256">
        <v>8</v>
      </c>
      <c r="U256">
        <v>1</v>
      </c>
      <c r="V256" s="4">
        <v>9.8000000000000007</v>
      </c>
      <c r="W256">
        <v>8</v>
      </c>
      <c r="X256" s="3">
        <v>4.4000000000000004</v>
      </c>
      <c r="Y256">
        <v>8</v>
      </c>
      <c r="Z256">
        <v>1</v>
      </c>
      <c r="AB256">
        <v>1</v>
      </c>
      <c r="AC256" s="3">
        <v>16.2</v>
      </c>
      <c r="AD256">
        <v>8</v>
      </c>
      <c r="AE256">
        <v>1</v>
      </c>
      <c r="AG256">
        <v>1</v>
      </c>
    </row>
    <row r="257" spans="1:34" x14ac:dyDescent="0.55000000000000004">
      <c r="A257">
        <v>251</v>
      </c>
      <c r="B257" s="1">
        <v>36465</v>
      </c>
      <c r="C257" s="3">
        <v>8.1</v>
      </c>
      <c r="D257">
        <v>8</v>
      </c>
      <c r="E257">
        <v>1</v>
      </c>
      <c r="F257" s="4">
        <v>7.9</v>
      </c>
      <c r="G257">
        <v>8</v>
      </c>
      <c r="H257" s="3">
        <v>4.0999999999999996</v>
      </c>
      <c r="I257">
        <v>8</v>
      </c>
      <c r="J257">
        <v>1</v>
      </c>
      <c r="L257">
        <v>1</v>
      </c>
      <c r="M257" s="3">
        <v>13.3</v>
      </c>
      <c r="N257">
        <v>8</v>
      </c>
      <c r="O257">
        <v>1</v>
      </c>
      <c r="Q257">
        <v>1</v>
      </c>
      <c r="S257" s="3">
        <v>3.7</v>
      </c>
      <c r="T257">
        <v>8</v>
      </c>
      <c r="U257">
        <v>1</v>
      </c>
      <c r="V257" s="4">
        <v>3.6</v>
      </c>
      <c r="W257">
        <v>8</v>
      </c>
      <c r="X257" s="3">
        <v>-1.5</v>
      </c>
      <c r="Y257">
        <v>8</v>
      </c>
      <c r="Z257">
        <v>1</v>
      </c>
      <c r="AB257">
        <v>1</v>
      </c>
      <c r="AC257" s="3">
        <v>9.5</v>
      </c>
      <c r="AD257">
        <v>8</v>
      </c>
      <c r="AE257">
        <v>1</v>
      </c>
      <c r="AG257">
        <v>1</v>
      </c>
    </row>
    <row r="258" spans="1:34" x14ac:dyDescent="0.55000000000000004">
      <c r="A258">
        <v>252</v>
      </c>
      <c r="B258" s="1">
        <v>36495</v>
      </c>
      <c r="C258" s="3">
        <v>1.6</v>
      </c>
      <c r="D258">
        <v>8</v>
      </c>
      <c r="E258">
        <v>1</v>
      </c>
      <c r="F258" s="4">
        <v>2.4</v>
      </c>
      <c r="G258">
        <v>8</v>
      </c>
      <c r="H258" s="3">
        <v>-1.1000000000000001</v>
      </c>
      <c r="I258">
        <v>8</v>
      </c>
      <c r="J258">
        <v>1</v>
      </c>
      <c r="L258">
        <v>1</v>
      </c>
      <c r="M258" s="3">
        <v>5.4</v>
      </c>
      <c r="N258">
        <v>8</v>
      </c>
      <c r="O258">
        <v>1</v>
      </c>
      <c r="Q258">
        <v>1</v>
      </c>
      <c r="S258" s="3">
        <v>-2.7</v>
      </c>
      <c r="T258">
        <v>8</v>
      </c>
      <c r="U258">
        <v>1</v>
      </c>
      <c r="V258" s="4">
        <v>-2</v>
      </c>
      <c r="W258">
        <v>8</v>
      </c>
      <c r="X258" s="3">
        <v>-7.3</v>
      </c>
      <c r="Y258">
        <v>8</v>
      </c>
      <c r="Z258">
        <v>1</v>
      </c>
      <c r="AB258">
        <v>1</v>
      </c>
      <c r="AC258" s="3">
        <v>1.6</v>
      </c>
      <c r="AD258">
        <v>8</v>
      </c>
      <c r="AE258">
        <v>1</v>
      </c>
      <c r="AG258">
        <v>1</v>
      </c>
    </row>
    <row r="259" spans="1:34" x14ac:dyDescent="0.55000000000000004">
      <c r="A259">
        <v>253</v>
      </c>
      <c r="B259" s="1">
        <v>36526</v>
      </c>
      <c r="C259" s="3">
        <v>1.5</v>
      </c>
      <c r="D259">
        <v>8</v>
      </c>
      <c r="E259">
        <v>1</v>
      </c>
      <c r="F259" s="4">
        <v>-0.2</v>
      </c>
      <c r="G259">
        <v>8</v>
      </c>
      <c r="H259" s="3">
        <v>-1.8</v>
      </c>
      <c r="I259">
        <v>8</v>
      </c>
      <c r="J259">
        <v>1</v>
      </c>
      <c r="L259">
        <v>1</v>
      </c>
      <c r="M259" s="3">
        <v>5.3</v>
      </c>
      <c r="N259">
        <v>8</v>
      </c>
      <c r="O259">
        <v>1</v>
      </c>
      <c r="Q259">
        <v>1</v>
      </c>
      <c r="R259">
        <f>SUM(C259:C270)/12</f>
        <v>11.708333333333334</v>
      </c>
      <c r="S259" s="3">
        <v>-3.3</v>
      </c>
      <c r="T259">
        <v>8</v>
      </c>
      <c r="U259">
        <v>1</v>
      </c>
      <c r="V259" s="4">
        <v>-5.0999999999999996</v>
      </c>
      <c r="W259">
        <v>8</v>
      </c>
      <c r="X259" s="3">
        <v>-8.3000000000000007</v>
      </c>
      <c r="Y259">
        <v>8</v>
      </c>
      <c r="Z259">
        <v>1</v>
      </c>
      <c r="AB259">
        <v>1</v>
      </c>
      <c r="AC259" s="3">
        <v>1.2</v>
      </c>
      <c r="AD259">
        <v>8</v>
      </c>
      <c r="AE259">
        <v>1</v>
      </c>
      <c r="AG259">
        <v>1</v>
      </c>
      <c r="AH259">
        <f>SUM(S259:S270)/12</f>
        <v>7.458333333333333</v>
      </c>
    </row>
    <row r="260" spans="1:34" x14ac:dyDescent="0.55000000000000004">
      <c r="A260">
        <v>254</v>
      </c>
      <c r="B260" s="1">
        <v>36557</v>
      </c>
      <c r="C260" s="3">
        <v>-1.4</v>
      </c>
      <c r="D260">
        <v>8</v>
      </c>
      <c r="E260">
        <v>1</v>
      </c>
      <c r="F260" s="4">
        <v>0.3</v>
      </c>
      <c r="G260">
        <v>8</v>
      </c>
      <c r="H260" s="3">
        <v>-5</v>
      </c>
      <c r="I260">
        <v>8</v>
      </c>
      <c r="J260">
        <v>1</v>
      </c>
      <c r="L260">
        <v>1</v>
      </c>
      <c r="M260" s="3">
        <v>2.4</v>
      </c>
      <c r="N260">
        <v>8</v>
      </c>
      <c r="O260">
        <v>1</v>
      </c>
      <c r="Q260">
        <v>1</v>
      </c>
      <c r="S260" s="3">
        <v>-6.6</v>
      </c>
      <c r="T260">
        <v>8</v>
      </c>
      <c r="U260">
        <v>1</v>
      </c>
      <c r="V260" s="4">
        <v>-4.5999999999999996</v>
      </c>
      <c r="W260">
        <v>8</v>
      </c>
      <c r="X260" s="3">
        <v>-12.8</v>
      </c>
      <c r="Y260">
        <v>8</v>
      </c>
      <c r="Z260">
        <v>1</v>
      </c>
      <c r="AB260">
        <v>1</v>
      </c>
      <c r="AC260" s="3">
        <v>-1.8</v>
      </c>
      <c r="AD260">
        <v>8</v>
      </c>
      <c r="AE260">
        <v>1</v>
      </c>
      <c r="AG260">
        <v>1</v>
      </c>
    </row>
    <row r="261" spans="1:34" x14ac:dyDescent="0.55000000000000004">
      <c r="A261">
        <v>255</v>
      </c>
      <c r="B261" s="1">
        <v>36586</v>
      </c>
      <c r="C261" s="3">
        <v>1.7</v>
      </c>
      <c r="D261">
        <v>5</v>
      </c>
      <c r="E261">
        <v>1</v>
      </c>
      <c r="F261" s="4">
        <v>3.8</v>
      </c>
      <c r="G261">
        <v>8</v>
      </c>
      <c r="H261" s="3">
        <v>-2.6</v>
      </c>
      <c r="I261">
        <v>5</v>
      </c>
      <c r="J261">
        <v>1</v>
      </c>
      <c r="L261">
        <v>1</v>
      </c>
      <c r="M261" s="3">
        <v>7.1</v>
      </c>
      <c r="N261">
        <v>5</v>
      </c>
      <c r="O261">
        <v>1</v>
      </c>
      <c r="Q261">
        <v>1</v>
      </c>
      <c r="S261" s="3">
        <v>-2.8</v>
      </c>
      <c r="T261">
        <v>8</v>
      </c>
      <c r="U261">
        <v>1</v>
      </c>
      <c r="V261" s="4">
        <v>-0.8</v>
      </c>
      <c r="W261">
        <v>8</v>
      </c>
      <c r="X261" s="3">
        <v>-9.8000000000000007</v>
      </c>
      <c r="Y261">
        <v>5</v>
      </c>
      <c r="Z261">
        <v>1</v>
      </c>
      <c r="AB261">
        <v>1</v>
      </c>
      <c r="AC261" s="3">
        <v>2.8</v>
      </c>
      <c r="AD261">
        <v>5</v>
      </c>
      <c r="AE261">
        <v>1</v>
      </c>
      <c r="AG261">
        <v>1</v>
      </c>
    </row>
    <row r="262" spans="1:34" x14ac:dyDescent="0.55000000000000004">
      <c r="A262">
        <v>256</v>
      </c>
      <c r="B262" s="1">
        <v>36617</v>
      </c>
      <c r="C262" s="3">
        <v>8.5</v>
      </c>
      <c r="D262">
        <v>8</v>
      </c>
      <c r="E262">
        <v>1</v>
      </c>
      <c r="F262" s="4">
        <v>9.8000000000000007</v>
      </c>
      <c r="G262">
        <v>8</v>
      </c>
      <c r="H262" s="3">
        <v>3.4</v>
      </c>
      <c r="I262">
        <v>8</v>
      </c>
      <c r="J262">
        <v>1</v>
      </c>
      <c r="L262">
        <v>1</v>
      </c>
      <c r="M262" s="3">
        <v>13.8</v>
      </c>
      <c r="N262">
        <v>8</v>
      </c>
      <c r="O262">
        <v>1</v>
      </c>
      <c r="Q262">
        <v>1</v>
      </c>
      <c r="S262" s="3">
        <v>3.8</v>
      </c>
      <c r="T262">
        <v>8</v>
      </c>
      <c r="U262">
        <v>1</v>
      </c>
      <c r="V262" s="4">
        <v>5.2</v>
      </c>
      <c r="W262">
        <v>8</v>
      </c>
      <c r="X262" s="3">
        <v>-2.2999999999999998</v>
      </c>
      <c r="Y262">
        <v>8</v>
      </c>
      <c r="Z262">
        <v>1</v>
      </c>
      <c r="AB262">
        <v>1</v>
      </c>
      <c r="AC262" s="3">
        <v>9.3000000000000007</v>
      </c>
      <c r="AD262">
        <v>8</v>
      </c>
      <c r="AE262">
        <v>1</v>
      </c>
      <c r="AG262">
        <v>1</v>
      </c>
    </row>
    <row r="263" spans="1:34" x14ac:dyDescent="0.55000000000000004">
      <c r="A263">
        <v>257</v>
      </c>
      <c r="B263" s="1">
        <v>36647</v>
      </c>
      <c r="C263" s="3">
        <v>15.6</v>
      </c>
      <c r="D263">
        <v>8</v>
      </c>
      <c r="E263">
        <v>1</v>
      </c>
      <c r="F263" s="4">
        <v>15.3</v>
      </c>
      <c r="G263">
        <v>8</v>
      </c>
      <c r="H263" s="3">
        <v>10.9</v>
      </c>
      <c r="I263">
        <v>8</v>
      </c>
      <c r="J263">
        <v>1</v>
      </c>
      <c r="L263">
        <v>1</v>
      </c>
      <c r="M263" s="3">
        <v>21.1</v>
      </c>
      <c r="N263">
        <v>8</v>
      </c>
      <c r="O263">
        <v>1</v>
      </c>
      <c r="Q263">
        <v>1</v>
      </c>
      <c r="S263" s="3">
        <v>11.7</v>
      </c>
      <c r="T263">
        <v>8</v>
      </c>
      <c r="U263">
        <v>1</v>
      </c>
      <c r="V263" s="4">
        <v>11.3</v>
      </c>
      <c r="W263">
        <v>8</v>
      </c>
      <c r="X263" s="3">
        <v>5.5</v>
      </c>
      <c r="Y263">
        <v>8</v>
      </c>
      <c r="Z263">
        <v>1</v>
      </c>
      <c r="AB263">
        <v>1</v>
      </c>
      <c r="AC263" s="3">
        <v>17.7</v>
      </c>
      <c r="AD263">
        <v>8</v>
      </c>
      <c r="AE263">
        <v>1</v>
      </c>
      <c r="AG263">
        <v>1</v>
      </c>
    </row>
    <row r="264" spans="1:34" x14ac:dyDescent="0.55000000000000004">
      <c r="A264">
        <v>258</v>
      </c>
      <c r="B264" s="1">
        <v>36678</v>
      </c>
      <c r="C264" s="3">
        <v>19.600000000000001</v>
      </c>
      <c r="D264">
        <v>8</v>
      </c>
      <c r="E264">
        <v>1</v>
      </c>
      <c r="F264" s="4">
        <v>19.3</v>
      </c>
      <c r="G264">
        <v>8</v>
      </c>
      <c r="H264" s="3">
        <v>15.7</v>
      </c>
      <c r="I264">
        <v>8</v>
      </c>
      <c r="J264">
        <v>1</v>
      </c>
      <c r="L264">
        <v>1</v>
      </c>
      <c r="M264" s="3">
        <v>24.2</v>
      </c>
      <c r="N264">
        <v>8</v>
      </c>
      <c r="O264">
        <v>1</v>
      </c>
      <c r="Q264">
        <v>1</v>
      </c>
      <c r="S264" s="3">
        <v>16.100000000000001</v>
      </c>
      <c r="T264">
        <v>8</v>
      </c>
      <c r="U264">
        <v>1</v>
      </c>
      <c r="V264" s="4">
        <v>15.8</v>
      </c>
      <c r="W264">
        <v>8</v>
      </c>
      <c r="X264" s="3">
        <v>11</v>
      </c>
      <c r="Y264">
        <v>8</v>
      </c>
      <c r="Z264">
        <v>1</v>
      </c>
      <c r="AB264">
        <v>1</v>
      </c>
      <c r="AC264" s="3">
        <v>21.1</v>
      </c>
      <c r="AD264">
        <v>8</v>
      </c>
      <c r="AE264">
        <v>1</v>
      </c>
      <c r="AG264">
        <v>1</v>
      </c>
    </row>
    <row r="265" spans="1:34" x14ac:dyDescent="0.55000000000000004">
      <c r="A265">
        <v>259</v>
      </c>
      <c r="B265" s="1">
        <v>36708</v>
      </c>
      <c r="C265" s="3">
        <v>23.7</v>
      </c>
      <c r="D265">
        <v>8</v>
      </c>
      <c r="E265">
        <v>1</v>
      </c>
      <c r="F265" s="4">
        <v>22.9</v>
      </c>
      <c r="G265">
        <v>8</v>
      </c>
      <c r="H265" s="3">
        <v>19.5</v>
      </c>
      <c r="I265">
        <v>8</v>
      </c>
      <c r="J265">
        <v>1</v>
      </c>
      <c r="L265">
        <v>1</v>
      </c>
      <c r="M265" s="3">
        <v>29</v>
      </c>
      <c r="N265">
        <v>8</v>
      </c>
      <c r="O265">
        <v>1</v>
      </c>
      <c r="Q265">
        <v>1</v>
      </c>
      <c r="S265" s="3">
        <v>20</v>
      </c>
      <c r="T265">
        <v>8</v>
      </c>
      <c r="U265">
        <v>1</v>
      </c>
      <c r="V265" s="4">
        <v>19.899999999999999</v>
      </c>
      <c r="W265">
        <v>8</v>
      </c>
      <c r="X265" s="3">
        <v>14.9</v>
      </c>
      <c r="Y265">
        <v>8</v>
      </c>
      <c r="Z265">
        <v>1</v>
      </c>
      <c r="AB265">
        <v>1</v>
      </c>
      <c r="AC265" s="3">
        <v>25.4</v>
      </c>
      <c r="AD265">
        <v>8</v>
      </c>
      <c r="AE265">
        <v>1</v>
      </c>
      <c r="AG265">
        <v>1</v>
      </c>
    </row>
    <row r="266" spans="1:34" x14ac:dyDescent="0.55000000000000004">
      <c r="A266">
        <v>260</v>
      </c>
      <c r="B266" s="1">
        <v>36739</v>
      </c>
      <c r="C266" s="3">
        <v>24.6</v>
      </c>
      <c r="D266">
        <v>8</v>
      </c>
      <c r="E266">
        <v>1</v>
      </c>
      <c r="F266" s="4">
        <v>24</v>
      </c>
      <c r="G266">
        <v>8</v>
      </c>
      <c r="H266" s="3">
        <v>20.5</v>
      </c>
      <c r="I266">
        <v>8</v>
      </c>
      <c r="J266">
        <v>1</v>
      </c>
      <c r="L266">
        <v>1</v>
      </c>
      <c r="M266" s="3">
        <v>30.7</v>
      </c>
      <c r="N266">
        <v>8</v>
      </c>
      <c r="O266">
        <v>1</v>
      </c>
      <c r="Q266">
        <v>1</v>
      </c>
      <c r="S266" s="3">
        <v>20.9</v>
      </c>
      <c r="T266">
        <v>8</v>
      </c>
      <c r="U266">
        <v>1</v>
      </c>
      <c r="V266" s="4">
        <v>20.6</v>
      </c>
      <c r="W266">
        <v>8</v>
      </c>
      <c r="X266" s="3">
        <v>16.2</v>
      </c>
      <c r="Y266">
        <v>8</v>
      </c>
      <c r="Z266">
        <v>1</v>
      </c>
      <c r="AB266">
        <v>1</v>
      </c>
      <c r="AC266" s="3">
        <v>27</v>
      </c>
      <c r="AD266">
        <v>8</v>
      </c>
      <c r="AE266">
        <v>1</v>
      </c>
      <c r="AG266">
        <v>1</v>
      </c>
    </row>
    <row r="267" spans="1:34" x14ac:dyDescent="0.55000000000000004">
      <c r="A267">
        <v>261</v>
      </c>
      <c r="B267" s="1">
        <v>36770</v>
      </c>
      <c r="C267" s="3">
        <v>20.100000000000001</v>
      </c>
      <c r="D267">
        <v>8</v>
      </c>
      <c r="E267">
        <v>1</v>
      </c>
      <c r="F267" s="4">
        <v>20</v>
      </c>
      <c r="G267">
        <v>8</v>
      </c>
      <c r="H267" s="3">
        <v>16.2</v>
      </c>
      <c r="I267">
        <v>8</v>
      </c>
      <c r="J267">
        <v>1</v>
      </c>
      <c r="L267">
        <v>1</v>
      </c>
      <c r="M267" s="3">
        <v>25.1</v>
      </c>
      <c r="N267">
        <v>8</v>
      </c>
      <c r="O267">
        <v>1</v>
      </c>
      <c r="Q267">
        <v>1</v>
      </c>
      <c r="S267" s="3">
        <v>16.399999999999999</v>
      </c>
      <c r="T267">
        <v>8</v>
      </c>
      <c r="U267">
        <v>1</v>
      </c>
      <c r="V267" s="4">
        <v>16.399999999999999</v>
      </c>
      <c r="W267">
        <v>8</v>
      </c>
      <c r="X267" s="3">
        <v>11.9</v>
      </c>
      <c r="Y267">
        <v>8</v>
      </c>
      <c r="Z267">
        <v>1</v>
      </c>
      <c r="AB267">
        <v>1</v>
      </c>
      <c r="AC267" s="3">
        <v>21.4</v>
      </c>
      <c r="AD267">
        <v>8</v>
      </c>
      <c r="AE267">
        <v>1</v>
      </c>
      <c r="AG267">
        <v>1</v>
      </c>
    </row>
    <row r="268" spans="1:34" x14ac:dyDescent="0.55000000000000004">
      <c r="A268">
        <v>262</v>
      </c>
      <c r="B268" s="1">
        <v>36800</v>
      </c>
      <c r="C268" s="3">
        <v>14.7</v>
      </c>
      <c r="D268">
        <v>8</v>
      </c>
      <c r="E268">
        <v>1</v>
      </c>
      <c r="F268" s="4">
        <v>14</v>
      </c>
      <c r="G268">
        <v>8</v>
      </c>
      <c r="H268" s="3">
        <v>10.4</v>
      </c>
      <c r="I268">
        <v>5</v>
      </c>
      <c r="J268">
        <v>1</v>
      </c>
      <c r="L268">
        <v>1</v>
      </c>
      <c r="M268" s="3">
        <v>19.8</v>
      </c>
      <c r="N268">
        <v>5</v>
      </c>
      <c r="O268">
        <v>1</v>
      </c>
      <c r="Q268">
        <v>1</v>
      </c>
      <c r="S268" s="3">
        <v>10.5</v>
      </c>
      <c r="T268">
        <v>8</v>
      </c>
      <c r="U268">
        <v>1</v>
      </c>
      <c r="V268" s="4">
        <v>9.8000000000000007</v>
      </c>
      <c r="W268">
        <v>8</v>
      </c>
      <c r="X268" s="3">
        <v>5.0999999999999996</v>
      </c>
      <c r="Y268">
        <v>5</v>
      </c>
      <c r="Z268">
        <v>1</v>
      </c>
      <c r="AB268">
        <v>1</v>
      </c>
      <c r="AC268" s="3">
        <v>16.100000000000001</v>
      </c>
      <c r="AD268">
        <v>5</v>
      </c>
      <c r="AE268">
        <v>1</v>
      </c>
      <c r="AG268">
        <v>1</v>
      </c>
    </row>
    <row r="269" spans="1:34" x14ac:dyDescent="0.55000000000000004">
      <c r="A269">
        <v>263</v>
      </c>
      <c r="B269" s="1">
        <v>36831</v>
      </c>
      <c r="C269" s="3">
        <v>9.5</v>
      </c>
      <c r="D269">
        <v>8</v>
      </c>
      <c r="E269">
        <v>1</v>
      </c>
      <c r="F269" s="4">
        <v>7.9</v>
      </c>
      <c r="G269">
        <v>8</v>
      </c>
      <c r="H269" s="3">
        <v>5.6</v>
      </c>
      <c r="I269">
        <v>5</v>
      </c>
      <c r="J269">
        <v>1</v>
      </c>
      <c r="L269">
        <v>1</v>
      </c>
      <c r="M269" s="3">
        <v>14.7</v>
      </c>
      <c r="N269">
        <v>5</v>
      </c>
      <c r="O269">
        <v>1</v>
      </c>
      <c r="Q269">
        <v>1</v>
      </c>
      <c r="S269" s="3">
        <v>5</v>
      </c>
      <c r="T269">
        <v>8</v>
      </c>
      <c r="U269">
        <v>1</v>
      </c>
      <c r="V269" s="4">
        <v>3.6</v>
      </c>
      <c r="W269">
        <v>8</v>
      </c>
      <c r="X269" s="3">
        <v>0.3</v>
      </c>
      <c r="Y269">
        <v>8</v>
      </c>
      <c r="Z269">
        <v>1</v>
      </c>
      <c r="AB269">
        <v>1</v>
      </c>
      <c r="AC269" s="3">
        <v>11</v>
      </c>
      <c r="AD269">
        <v>8</v>
      </c>
      <c r="AE269">
        <v>1</v>
      </c>
      <c r="AG269">
        <v>1</v>
      </c>
    </row>
    <row r="270" spans="1:34" x14ac:dyDescent="0.55000000000000004">
      <c r="A270">
        <v>264</v>
      </c>
      <c r="B270" s="1">
        <v>36861</v>
      </c>
      <c r="C270" s="3">
        <v>2.4</v>
      </c>
      <c r="D270">
        <v>8</v>
      </c>
      <c r="E270">
        <v>1</v>
      </c>
      <c r="F270" s="4">
        <v>2.4</v>
      </c>
      <c r="G270">
        <v>8</v>
      </c>
      <c r="H270" s="3">
        <v>-1</v>
      </c>
      <c r="I270">
        <v>8</v>
      </c>
      <c r="J270">
        <v>1</v>
      </c>
      <c r="L270">
        <v>1</v>
      </c>
      <c r="M270" s="3">
        <v>7</v>
      </c>
      <c r="N270">
        <v>8</v>
      </c>
      <c r="O270">
        <v>1</v>
      </c>
      <c r="Q270">
        <v>1</v>
      </c>
      <c r="S270" s="3">
        <v>-2.2000000000000002</v>
      </c>
      <c r="T270">
        <v>8</v>
      </c>
      <c r="U270">
        <v>1</v>
      </c>
      <c r="V270" s="4">
        <v>-2</v>
      </c>
      <c r="W270">
        <v>8</v>
      </c>
      <c r="X270" s="3">
        <v>-7.6</v>
      </c>
      <c r="Y270">
        <v>5</v>
      </c>
      <c r="Z270">
        <v>1</v>
      </c>
      <c r="AB270">
        <v>1</v>
      </c>
      <c r="AC270" s="3">
        <v>2.9</v>
      </c>
      <c r="AD270">
        <v>5</v>
      </c>
      <c r="AE270">
        <v>1</v>
      </c>
      <c r="AG270">
        <v>1</v>
      </c>
    </row>
    <row r="271" spans="1:34" x14ac:dyDescent="0.55000000000000004">
      <c r="A271">
        <v>265</v>
      </c>
      <c r="B271" s="2">
        <v>44927</v>
      </c>
      <c r="C271" s="3">
        <v>-1.3</v>
      </c>
      <c r="D271">
        <v>8</v>
      </c>
      <c r="E271">
        <v>1</v>
      </c>
      <c r="F271" s="4">
        <v>-0.2</v>
      </c>
      <c r="G271">
        <v>8</v>
      </c>
      <c r="H271" s="3">
        <v>-4.2</v>
      </c>
      <c r="I271">
        <v>8</v>
      </c>
      <c r="J271">
        <v>1</v>
      </c>
      <c r="L271">
        <v>1</v>
      </c>
      <c r="M271" s="3">
        <v>1.7</v>
      </c>
      <c r="N271">
        <v>8</v>
      </c>
      <c r="O271">
        <v>1</v>
      </c>
      <c r="Q271">
        <v>1</v>
      </c>
      <c r="R271">
        <f>SUM(C271:C282)/12</f>
        <v>11.449999999999998</v>
      </c>
      <c r="S271" s="3">
        <v>-6.1</v>
      </c>
      <c r="T271">
        <v>8</v>
      </c>
      <c r="U271">
        <v>1</v>
      </c>
      <c r="V271" s="4">
        <v>-5.0999999999999996</v>
      </c>
      <c r="W271">
        <v>8</v>
      </c>
      <c r="X271" s="3">
        <v>-11.7</v>
      </c>
      <c r="Y271">
        <v>8</v>
      </c>
      <c r="Z271">
        <v>1</v>
      </c>
      <c r="AB271">
        <v>1</v>
      </c>
      <c r="AC271" s="3">
        <v>-2.4</v>
      </c>
      <c r="AD271">
        <v>8</v>
      </c>
      <c r="AE271">
        <v>1</v>
      </c>
      <c r="AG271">
        <v>1</v>
      </c>
      <c r="AH271">
        <f>SUM(S271:S282)/12</f>
        <v>7.2916666666666652</v>
      </c>
    </row>
    <row r="272" spans="1:34" x14ac:dyDescent="0.55000000000000004">
      <c r="A272">
        <v>266</v>
      </c>
      <c r="B272" s="2">
        <v>44958</v>
      </c>
      <c r="C272" s="3">
        <v>0.1</v>
      </c>
      <c r="D272">
        <v>8</v>
      </c>
      <c r="E272">
        <v>1</v>
      </c>
      <c r="F272" s="4">
        <v>0.3</v>
      </c>
      <c r="G272">
        <v>8</v>
      </c>
      <c r="H272" s="3">
        <v>-3.6</v>
      </c>
      <c r="I272">
        <v>8</v>
      </c>
      <c r="J272">
        <v>1</v>
      </c>
      <c r="L272">
        <v>1</v>
      </c>
      <c r="M272" s="3">
        <v>4.7</v>
      </c>
      <c r="N272">
        <v>8</v>
      </c>
      <c r="O272">
        <v>1</v>
      </c>
      <c r="Q272">
        <v>1</v>
      </c>
      <c r="S272" s="3">
        <v>-4.8</v>
      </c>
      <c r="T272">
        <v>8</v>
      </c>
      <c r="U272">
        <v>1</v>
      </c>
      <c r="V272" s="4">
        <v>-4.5999999999999996</v>
      </c>
      <c r="W272">
        <v>8</v>
      </c>
      <c r="X272" s="3">
        <v>-11.3</v>
      </c>
      <c r="Y272">
        <v>8</v>
      </c>
      <c r="Z272">
        <v>1</v>
      </c>
      <c r="AB272">
        <v>1</v>
      </c>
      <c r="AC272" s="3">
        <v>0.7</v>
      </c>
      <c r="AD272">
        <v>8</v>
      </c>
      <c r="AE272">
        <v>1</v>
      </c>
      <c r="AG272">
        <v>1</v>
      </c>
    </row>
    <row r="273" spans="1:34" x14ac:dyDescent="0.55000000000000004">
      <c r="A273">
        <v>267</v>
      </c>
      <c r="B273" s="2">
        <v>44986</v>
      </c>
      <c r="C273" s="3">
        <v>2.6</v>
      </c>
      <c r="D273">
        <v>8</v>
      </c>
      <c r="E273">
        <v>1</v>
      </c>
      <c r="F273" s="4">
        <v>3.8</v>
      </c>
      <c r="G273">
        <v>8</v>
      </c>
      <c r="H273" s="3">
        <v>-1.4</v>
      </c>
      <c r="I273">
        <v>8</v>
      </c>
      <c r="J273">
        <v>1</v>
      </c>
      <c r="L273">
        <v>1</v>
      </c>
      <c r="M273" s="3">
        <v>7.4</v>
      </c>
      <c r="N273">
        <v>8</v>
      </c>
      <c r="O273">
        <v>1</v>
      </c>
      <c r="Q273">
        <v>1</v>
      </c>
      <c r="S273" s="3">
        <v>-1.7</v>
      </c>
      <c r="T273">
        <v>8</v>
      </c>
      <c r="U273">
        <v>1</v>
      </c>
      <c r="V273" s="4">
        <v>-0.8</v>
      </c>
      <c r="W273">
        <v>8</v>
      </c>
      <c r="X273" s="3">
        <v>-7.8</v>
      </c>
      <c r="Y273">
        <v>8</v>
      </c>
      <c r="Z273">
        <v>1</v>
      </c>
      <c r="AB273">
        <v>1</v>
      </c>
      <c r="AC273" s="3">
        <v>3.5</v>
      </c>
      <c r="AD273">
        <v>8</v>
      </c>
      <c r="AE273">
        <v>1</v>
      </c>
      <c r="AG273">
        <v>1</v>
      </c>
    </row>
    <row r="274" spans="1:34" x14ac:dyDescent="0.55000000000000004">
      <c r="A274">
        <v>268</v>
      </c>
      <c r="B274" s="2">
        <v>45017</v>
      </c>
      <c r="C274" s="3">
        <v>10.1</v>
      </c>
      <c r="D274">
        <v>8</v>
      </c>
      <c r="E274">
        <v>1</v>
      </c>
      <c r="F274" s="4">
        <v>9.8000000000000007</v>
      </c>
      <c r="G274">
        <v>8</v>
      </c>
      <c r="H274" s="3">
        <v>3.5</v>
      </c>
      <c r="I274">
        <v>8</v>
      </c>
      <c r="J274">
        <v>1</v>
      </c>
      <c r="L274">
        <v>1</v>
      </c>
      <c r="M274" s="3">
        <v>17.3</v>
      </c>
      <c r="N274">
        <v>8</v>
      </c>
      <c r="O274">
        <v>1</v>
      </c>
      <c r="Q274">
        <v>1</v>
      </c>
      <c r="S274" s="3">
        <v>4.8</v>
      </c>
      <c r="T274">
        <v>8</v>
      </c>
      <c r="U274">
        <v>1</v>
      </c>
      <c r="V274" s="4">
        <v>5.2</v>
      </c>
      <c r="W274">
        <v>8</v>
      </c>
      <c r="X274" s="3">
        <v>-3.3</v>
      </c>
      <c r="Y274">
        <v>8</v>
      </c>
      <c r="Z274">
        <v>1</v>
      </c>
      <c r="AB274">
        <v>1</v>
      </c>
      <c r="AC274" s="3">
        <v>12.8</v>
      </c>
      <c r="AD274">
        <v>8</v>
      </c>
      <c r="AE274">
        <v>1</v>
      </c>
      <c r="AG274">
        <v>1</v>
      </c>
    </row>
    <row r="275" spans="1:34" x14ac:dyDescent="0.55000000000000004">
      <c r="A275">
        <v>269</v>
      </c>
      <c r="B275" s="2">
        <v>45047</v>
      </c>
      <c r="C275" s="3">
        <v>16.3</v>
      </c>
      <c r="D275">
        <v>8</v>
      </c>
      <c r="E275">
        <v>1</v>
      </c>
      <c r="F275" s="4">
        <v>15.3</v>
      </c>
      <c r="G275">
        <v>8</v>
      </c>
      <c r="H275" s="3">
        <v>11.2</v>
      </c>
      <c r="I275">
        <v>8</v>
      </c>
      <c r="J275">
        <v>1</v>
      </c>
      <c r="L275">
        <v>1</v>
      </c>
      <c r="M275" s="3">
        <v>21.9</v>
      </c>
      <c r="N275">
        <v>8</v>
      </c>
      <c r="O275">
        <v>1</v>
      </c>
      <c r="Q275">
        <v>1</v>
      </c>
      <c r="S275" s="3">
        <v>12.1</v>
      </c>
      <c r="T275">
        <v>8</v>
      </c>
      <c r="U275">
        <v>1</v>
      </c>
      <c r="V275" s="4">
        <v>11.3</v>
      </c>
      <c r="W275">
        <v>8</v>
      </c>
      <c r="X275" s="3">
        <v>4.9000000000000004</v>
      </c>
      <c r="Y275">
        <v>8</v>
      </c>
      <c r="Z275">
        <v>1</v>
      </c>
      <c r="AB275">
        <v>1</v>
      </c>
      <c r="AC275" s="3">
        <v>18.3</v>
      </c>
      <c r="AD275">
        <v>8</v>
      </c>
      <c r="AE275">
        <v>1</v>
      </c>
      <c r="AG275">
        <v>1</v>
      </c>
    </row>
    <row r="276" spans="1:34" x14ac:dyDescent="0.55000000000000004">
      <c r="A276">
        <v>270</v>
      </c>
      <c r="B276" s="2">
        <v>45078</v>
      </c>
      <c r="C276" s="3">
        <v>19.5</v>
      </c>
      <c r="D276">
        <v>8</v>
      </c>
      <c r="E276">
        <v>1</v>
      </c>
      <c r="F276" s="4">
        <v>19.3</v>
      </c>
      <c r="G276">
        <v>8</v>
      </c>
      <c r="H276" s="3">
        <v>15.4</v>
      </c>
      <c r="I276">
        <v>8</v>
      </c>
      <c r="J276">
        <v>1</v>
      </c>
      <c r="L276">
        <v>1</v>
      </c>
      <c r="M276" s="3">
        <v>24.1</v>
      </c>
      <c r="N276">
        <v>8</v>
      </c>
      <c r="O276">
        <v>1</v>
      </c>
      <c r="Q276">
        <v>1</v>
      </c>
      <c r="S276" s="3">
        <v>16.100000000000001</v>
      </c>
      <c r="T276">
        <v>8</v>
      </c>
      <c r="U276">
        <v>1</v>
      </c>
      <c r="V276" s="4">
        <v>15.8</v>
      </c>
      <c r="W276">
        <v>8</v>
      </c>
      <c r="X276" s="3">
        <v>10.7</v>
      </c>
      <c r="Y276">
        <v>8</v>
      </c>
      <c r="Z276">
        <v>1</v>
      </c>
      <c r="AB276">
        <v>1</v>
      </c>
      <c r="AC276" s="3">
        <v>21.2</v>
      </c>
      <c r="AD276">
        <v>8</v>
      </c>
      <c r="AE276">
        <v>1</v>
      </c>
      <c r="AG276">
        <v>1</v>
      </c>
    </row>
    <row r="277" spans="1:34" x14ac:dyDescent="0.55000000000000004">
      <c r="A277">
        <v>271</v>
      </c>
      <c r="B277" s="2">
        <v>45108</v>
      </c>
      <c r="C277" s="3">
        <v>24.5</v>
      </c>
      <c r="D277">
        <v>8</v>
      </c>
      <c r="E277">
        <v>1</v>
      </c>
      <c r="F277" s="4">
        <v>22.9</v>
      </c>
      <c r="G277">
        <v>8</v>
      </c>
      <c r="H277" s="3">
        <v>20.3</v>
      </c>
      <c r="I277">
        <v>8</v>
      </c>
      <c r="J277">
        <v>1</v>
      </c>
      <c r="L277">
        <v>1</v>
      </c>
      <c r="M277" s="3">
        <v>30.2</v>
      </c>
      <c r="N277">
        <v>8</v>
      </c>
      <c r="O277">
        <v>1</v>
      </c>
      <c r="Q277">
        <v>1</v>
      </c>
      <c r="S277" s="3">
        <v>21.9</v>
      </c>
      <c r="T277">
        <v>8</v>
      </c>
      <c r="U277">
        <v>1</v>
      </c>
      <c r="V277" s="4">
        <v>19.899999999999999</v>
      </c>
      <c r="W277">
        <v>8</v>
      </c>
      <c r="X277" s="3">
        <v>16</v>
      </c>
      <c r="Y277">
        <v>8</v>
      </c>
      <c r="Z277">
        <v>1</v>
      </c>
      <c r="AB277">
        <v>1</v>
      </c>
      <c r="AC277" s="3">
        <v>28.3</v>
      </c>
      <c r="AD277">
        <v>8</v>
      </c>
      <c r="AE277">
        <v>1</v>
      </c>
      <c r="AG277">
        <v>1</v>
      </c>
    </row>
    <row r="278" spans="1:34" x14ac:dyDescent="0.55000000000000004">
      <c r="A278">
        <v>272</v>
      </c>
      <c r="B278" s="2">
        <v>45139</v>
      </c>
      <c r="C278" s="3">
        <v>23.9</v>
      </c>
      <c r="D278">
        <v>8</v>
      </c>
      <c r="E278">
        <v>1</v>
      </c>
      <c r="F278" s="4">
        <v>24</v>
      </c>
      <c r="G278">
        <v>8</v>
      </c>
      <c r="H278" s="3">
        <v>20.2</v>
      </c>
      <c r="I278">
        <v>8</v>
      </c>
      <c r="J278">
        <v>1</v>
      </c>
      <c r="L278">
        <v>1</v>
      </c>
      <c r="M278" s="3">
        <v>29.3</v>
      </c>
      <c r="N278">
        <v>8</v>
      </c>
      <c r="O278">
        <v>1</v>
      </c>
      <c r="Q278">
        <v>1</v>
      </c>
      <c r="S278" s="3">
        <v>21.1</v>
      </c>
      <c r="T278">
        <v>8</v>
      </c>
      <c r="U278">
        <v>1</v>
      </c>
      <c r="V278" s="4">
        <v>20.6</v>
      </c>
      <c r="W278">
        <v>8</v>
      </c>
      <c r="X278" s="3">
        <v>16.3</v>
      </c>
      <c r="Y278">
        <v>8</v>
      </c>
      <c r="Z278">
        <v>1</v>
      </c>
      <c r="AB278">
        <v>1</v>
      </c>
      <c r="AC278" s="3">
        <v>27.2</v>
      </c>
      <c r="AD278">
        <v>8</v>
      </c>
      <c r="AE278">
        <v>1</v>
      </c>
      <c r="AG278">
        <v>1</v>
      </c>
    </row>
    <row r="279" spans="1:34" x14ac:dyDescent="0.55000000000000004">
      <c r="A279">
        <v>273</v>
      </c>
      <c r="B279" s="2">
        <v>45170</v>
      </c>
      <c r="C279" s="3">
        <v>19.3</v>
      </c>
      <c r="D279">
        <v>8</v>
      </c>
      <c r="E279">
        <v>1</v>
      </c>
      <c r="F279" s="4">
        <v>20</v>
      </c>
      <c r="G279">
        <v>8</v>
      </c>
      <c r="H279" s="3">
        <v>15.3</v>
      </c>
      <c r="I279">
        <v>8</v>
      </c>
      <c r="J279">
        <v>1</v>
      </c>
      <c r="L279">
        <v>1</v>
      </c>
      <c r="M279" s="3">
        <v>24.5</v>
      </c>
      <c r="N279">
        <v>8</v>
      </c>
      <c r="O279">
        <v>1</v>
      </c>
      <c r="Q279">
        <v>1</v>
      </c>
      <c r="S279" s="3">
        <v>15.7</v>
      </c>
      <c r="T279">
        <v>8</v>
      </c>
      <c r="U279">
        <v>1</v>
      </c>
      <c r="V279" s="4">
        <v>16.399999999999999</v>
      </c>
      <c r="W279">
        <v>8</v>
      </c>
      <c r="X279" s="3">
        <v>10.7</v>
      </c>
      <c r="Y279">
        <v>5</v>
      </c>
      <c r="Z279">
        <v>1</v>
      </c>
      <c r="AB279">
        <v>1</v>
      </c>
      <c r="AC279" s="3">
        <v>21.5</v>
      </c>
      <c r="AD279">
        <v>5</v>
      </c>
      <c r="AE279">
        <v>1</v>
      </c>
      <c r="AG279">
        <v>1</v>
      </c>
    </row>
    <row r="280" spans="1:34" x14ac:dyDescent="0.55000000000000004">
      <c r="A280">
        <v>274</v>
      </c>
      <c r="B280" s="2">
        <v>45200</v>
      </c>
      <c r="C280" s="3">
        <v>13.8</v>
      </c>
      <c r="D280">
        <v>8</v>
      </c>
      <c r="E280">
        <v>1</v>
      </c>
      <c r="F280" s="4">
        <v>14</v>
      </c>
      <c r="G280">
        <v>8</v>
      </c>
      <c r="H280" s="3">
        <v>9.5</v>
      </c>
      <c r="I280">
        <v>8</v>
      </c>
      <c r="J280">
        <v>1</v>
      </c>
      <c r="L280">
        <v>1</v>
      </c>
      <c r="M280" s="3">
        <v>19.5</v>
      </c>
      <c r="N280">
        <v>8</v>
      </c>
      <c r="O280">
        <v>1</v>
      </c>
      <c r="Q280">
        <v>1</v>
      </c>
      <c r="S280" s="3">
        <v>9.6</v>
      </c>
      <c r="T280">
        <v>8</v>
      </c>
      <c r="U280">
        <v>1</v>
      </c>
      <c r="V280" s="4">
        <v>9.8000000000000007</v>
      </c>
      <c r="W280">
        <v>8</v>
      </c>
      <c r="X280" s="3">
        <v>3.8</v>
      </c>
      <c r="Y280">
        <v>8</v>
      </c>
      <c r="Z280">
        <v>1</v>
      </c>
      <c r="AB280">
        <v>1</v>
      </c>
      <c r="AC280" s="3">
        <v>15.8</v>
      </c>
      <c r="AD280">
        <v>8</v>
      </c>
      <c r="AE280">
        <v>1</v>
      </c>
      <c r="AG280">
        <v>1</v>
      </c>
    </row>
    <row r="281" spans="1:34" x14ac:dyDescent="0.55000000000000004">
      <c r="A281">
        <v>275</v>
      </c>
      <c r="B281" s="2">
        <v>45231</v>
      </c>
      <c r="C281" s="3">
        <v>7</v>
      </c>
      <c r="D281">
        <v>5</v>
      </c>
      <c r="E281">
        <v>1</v>
      </c>
      <c r="F281" s="4">
        <v>7.9</v>
      </c>
      <c r="G281">
        <v>8</v>
      </c>
      <c r="H281" s="3">
        <v>2.5</v>
      </c>
      <c r="I281">
        <v>5</v>
      </c>
      <c r="J281">
        <v>1</v>
      </c>
      <c r="L281">
        <v>1</v>
      </c>
      <c r="M281" s="3">
        <v>13</v>
      </c>
      <c r="N281">
        <v>5</v>
      </c>
      <c r="O281">
        <v>1</v>
      </c>
      <c r="Q281">
        <v>1</v>
      </c>
      <c r="S281" s="3">
        <v>2.2000000000000002</v>
      </c>
      <c r="T281">
        <v>8</v>
      </c>
      <c r="U281">
        <v>1</v>
      </c>
      <c r="V281" s="4">
        <v>3.6</v>
      </c>
      <c r="W281">
        <v>8</v>
      </c>
      <c r="X281" s="3">
        <v>-3.9</v>
      </c>
      <c r="Y281">
        <v>8</v>
      </c>
      <c r="Z281">
        <v>1</v>
      </c>
      <c r="AB281">
        <v>1</v>
      </c>
      <c r="AC281" s="3">
        <v>8.8000000000000007</v>
      </c>
      <c r="AD281">
        <v>8</v>
      </c>
      <c r="AE281">
        <v>1</v>
      </c>
      <c r="AG281">
        <v>1</v>
      </c>
    </row>
    <row r="282" spans="1:34" x14ac:dyDescent="0.55000000000000004">
      <c r="A282">
        <v>276</v>
      </c>
      <c r="B282" s="2">
        <v>45261</v>
      </c>
      <c r="C282" s="3">
        <v>1.6</v>
      </c>
      <c r="D282">
        <v>8</v>
      </c>
      <c r="E282">
        <v>1</v>
      </c>
      <c r="F282" s="4">
        <v>2.4</v>
      </c>
      <c r="G282">
        <v>8</v>
      </c>
      <c r="H282" s="3">
        <v>-1.5</v>
      </c>
      <c r="I282">
        <v>8</v>
      </c>
      <c r="J282">
        <v>1</v>
      </c>
      <c r="L282">
        <v>1</v>
      </c>
      <c r="M282" s="3">
        <v>5.7</v>
      </c>
      <c r="N282">
        <v>8</v>
      </c>
      <c r="O282">
        <v>1</v>
      </c>
      <c r="Q282">
        <v>1</v>
      </c>
      <c r="S282" s="3">
        <v>-3.4</v>
      </c>
      <c r="T282">
        <v>8</v>
      </c>
      <c r="U282">
        <v>1</v>
      </c>
      <c r="V282" s="4">
        <v>-2</v>
      </c>
      <c r="W282">
        <v>8</v>
      </c>
      <c r="X282" s="3">
        <v>-8.6999999999999993</v>
      </c>
      <c r="Y282">
        <v>8</v>
      </c>
      <c r="Z282">
        <v>1</v>
      </c>
      <c r="AB282">
        <v>1</v>
      </c>
      <c r="AC282" s="3">
        <v>1.1000000000000001</v>
      </c>
      <c r="AD282">
        <v>8</v>
      </c>
      <c r="AE282">
        <v>1</v>
      </c>
      <c r="AG282">
        <v>1</v>
      </c>
    </row>
    <row r="283" spans="1:34" x14ac:dyDescent="0.55000000000000004">
      <c r="A283">
        <v>277</v>
      </c>
      <c r="B283" s="2">
        <v>44928</v>
      </c>
      <c r="C283" s="3">
        <v>-0.2</v>
      </c>
      <c r="D283">
        <v>8</v>
      </c>
      <c r="E283">
        <v>1</v>
      </c>
      <c r="F283" s="4">
        <v>-0.2</v>
      </c>
      <c r="G283">
        <v>8</v>
      </c>
      <c r="H283" s="3">
        <v>-2.6</v>
      </c>
      <c r="I283">
        <v>8</v>
      </c>
      <c r="J283">
        <v>1</v>
      </c>
      <c r="L283">
        <v>1</v>
      </c>
      <c r="M283" s="3">
        <v>2.8</v>
      </c>
      <c r="N283">
        <v>8</v>
      </c>
      <c r="O283">
        <v>1</v>
      </c>
      <c r="Q283">
        <v>1</v>
      </c>
      <c r="R283">
        <f>SUM(C283:C294)/12</f>
        <v>11.491666666666665</v>
      </c>
      <c r="S283" s="3">
        <v>-4.3</v>
      </c>
      <c r="T283">
        <v>8</v>
      </c>
      <c r="U283">
        <v>1</v>
      </c>
      <c r="V283" s="4">
        <v>-5.0999999999999996</v>
      </c>
      <c r="W283">
        <v>8</v>
      </c>
      <c r="X283" s="3">
        <v>-9.1</v>
      </c>
      <c r="Y283">
        <v>8</v>
      </c>
      <c r="Z283">
        <v>1</v>
      </c>
      <c r="AB283">
        <v>1</v>
      </c>
      <c r="AC283" s="3">
        <v>-0.4</v>
      </c>
      <c r="AD283">
        <v>8</v>
      </c>
      <c r="AE283">
        <v>1</v>
      </c>
      <c r="AG283">
        <v>1</v>
      </c>
      <c r="AH283">
        <f>SUM(S283:S294)/12</f>
        <v>7.3666666666666663</v>
      </c>
    </row>
    <row r="284" spans="1:34" x14ac:dyDescent="0.55000000000000004">
      <c r="A284">
        <v>278</v>
      </c>
      <c r="B284" s="2">
        <v>44959</v>
      </c>
      <c r="C284" s="3">
        <v>0.9</v>
      </c>
      <c r="D284">
        <v>8</v>
      </c>
      <c r="E284">
        <v>1</v>
      </c>
      <c r="F284" s="4">
        <v>0.3</v>
      </c>
      <c r="G284">
        <v>8</v>
      </c>
      <c r="H284" s="3">
        <v>-2.7</v>
      </c>
      <c r="I284">
        <v>8</v>
      </c>
      <c r="J284">
        <v>1</v>
      </c>
      <c r="L284">
        <v>1</v>
      </c>
      <c r="M284" s="3">
        <v>5.4</v>
      </c>
      <c r="N284">
        <v>8</v>
      </c>
      <c r="O284">
        <v>1</v>
      </c>
      <c r="Q284">
        <v>1</v>
      </c>
      <c r="S284" s="3">
        <v>-3.9</v>
      </c>
      <c r="T284">
        <v>8</v>
      </c>
      <c r="U284">
        <v>1</v>
      </c>
      <c r="V284" s="4">
        <v>-4.5999999999999996</v>
      </c>
      <c r="W284">
        <v>8</v>
      </c>
      <c r="X284" s="3">
        <v>-10.1</v>
      </c>
      <c r="Y284">
        <v>8</v>
      </c>
      <c r="Z284">
        <v>1</v>
      </c>
      <c r="AB284">
        <v>1</v>
      </c>
      <c r="AC284" s="3">
        <v>1.6</v>
      </c>
      <c r="AD284">
        <v>8</v>
      </c>
      <c r="AE284">
        <v>1</v>
      </c>
      <c r="AG284">
        <v>1</v>
      </c>
    </row>
    <row r="285" spans="1:34" x14ac:dyDescent="0.55000000000000004">
      <c r="A285">
        <v>279</v>
      </c>
      <c r="B285" s="2">
        <v>44987</v>
      </c>
      <c r="C285" s="3">
        <v>4.5</v>
      </c>
      <c r="D285">
        <v>8</v>
      </c>
      <c r="E285">
        <v>1</v>
      </c>
      <c r="F285" s="4">
        <v>3.8</v>
      </c>
      <c r="G285">
        <v>8</v>
      </c>
      <c r="H285" s="3">
        <v>-0.1</v>
      </c>
      <c r="I285">
        <v>8</v>
      </c>
      <c r="J285">
        <v>1</v>
      </c>
      <c r="L285">
        <v>1</v>
      </c>
      <c r="M285" s="3">
        <v>10.8</v>
      </c>
      <c r="N285">
        <v>8</v>
      </c>
      <c r="O285">
        <v>1</v>
      </c>
      <c r="Q285">
        <v>1</v>
      </c>
      <c r="S285" s="3">
        <v>0</v>
      </c>
      <c r="T285">
        <v>8</v>
      </c>
      <c r="U285">
        <v>1</v>
      </c>
      <c r="V285" s="4">
        <v>-0.8</v>
      </c>
      <c r="W285">
        <v>8</v>
      </c>
      <c r="X285" s="3">
        <v>-6.5</v>
      </c>
      <c r="Y285">
        <v>8</v>
      </c>
      <c r="Z285">
        <v>1</v>
      </c>
      <c r="AB285">
        <v>1</v>
      </c>
      <c r="AC285" s="3">
        <v>6.3</v>
      </c>
      <c r="AD285">
        <v>8</v>
      </c>
      <c r="AE285">
        <v>1</v>
      </c>
      <c r="AG285">
        <v>1</v>
      </c>
    </row>
    <row r="286" spans="1:34" x14ac:dyDescent="0.55000000000000004">
      <c r="A286">
        <v>280</v>
      </c>
      <c r="B286" s="2">
        <v>45018</v>
      </c>
      <c r="C286" s="3">
        <v>11.6</v>
      </c>
      <c r="D286">
        <v>8</v>
      </c>
      <c r="E286">
        <v>1</v>
      </c>
      <c r="F286" s="4">
        <v>9.8000000000000007</v>
      </c>
      <c r="G286">
        <v>8</v>
      </c>
      <c r="H286" s="3">
        <v>6.4</v>
      </c>
      <c r="I286">
        <v>8</v>
      </c>
      <c r="J286">
        <v>1</v>
      </c>
      <c r="L286">
        <v>1</v>
      </c>
      <c r="M286" s="3">
        <v>17.2</v>
      </c>
      <c r="N286">
        <v>8</v>
      </c>
      <c r="O286">
        <v>1</v>
      </c>
      <c r="Q286">
        <v>1</v>
      </c>
      <c r="S286" s="3">
        <v>7.2</v>
      </c>
      <c r="T286">
        <v>8</v>
      </c>
      <c r="U286">
        <v>1</v>
      </c>
      <c r="V286" s="4">
        <v>5.2</v>
      </c>
      <c r="W286">
        <v>8</v>
      </c>
      <c r="X286" s="3">
        <v>0.9</v>
      </c>
      <c r="Y286">
        <v>8</v>
      </c>
      <c r="Z286">
        <v>1</v>
      </c>
      <c r="AB286">
        <v>1</v>
      </c>
      <c r="AC286" s="3">
        <v>13.4</v>
      </c>
      <c r="AD286">
        <v>8</v>
      </c>
      <c r="AE286">
        <v>1</v>
      </c>
      <c r="AG286">
        <v>1</v>
      </c>
    </row>
    <row r="287" spans="1:34" x14ac:dyDescent="0.55000000000000004">
      <c r="A287">
        <v>281</v>
      </c>
      <c r="B287" s="2">
        <v>45048</v>
      </c>
      <c r="C287" s="3">
        <v>15.3</v>
      </c>
      <c r="D287">
        <v>8</v>
      </c>
      <c r="E287">
        <v>1</v>
      </c>
      <c r="F287" s="4">
        <v>15.3</v>
      </c>
      <c r="G287">
        <v>8</v>
      </c>
      <c r="H287" s="3">
        <v>10.6</v>
      </c>
      <c r="I287">
        <v>8</v>
      </c>
      <c r="J287">
        <v>1</v>
      </c>
      <c r="L287">
        <v>1</v>
      </c>
      <c r="M287" s="3">
        <v>20.3</v>
      </c>
      <c r="N287">
        <v>8</v>
      </c>
      <c r="O287">
        <v>1</v>
      </c>
      <c r="Q287">
        <v>1</v>
      </c>
      <c r="S287" s="3">
        <v>11.5</v>
      </c>
      <c r="T287">
        <v>8</v>
      </c>
      <c r="U287">
        <v>1</v>
      </c>
      <c r="V287" s="4">
        <v>11.3</v>
      </c>
      <c r="W287">
        <v>8</v>
      </c>
      <c r="X287" s="3">
        <v>5.0999999999999996</v>
      </c>
      <c r="Y287">
        <v>8</v>
      </c>
      <c r="Z287">
        <v>1</v>
      </c>
      <c r="AB287">
        <v>1</v>
      </c>
      <c r="AC287" s="3">
        <v>17.2</v>
      </c>
      <c r="AD287">
        <v>8</v>
      </c>
      <c r="AE287">
        <v>1</v>
      </c>
      <c r="AG287">
        <v>1</v>
      </c>
    </row>
    <row r="288" spans="1:34" x14ac:dyDescent="0.55000000000000004">
      <c r="A288">
        <v>282</v>
      </c>
      <c r="B288" s="2">
        <v>45079</v>
      </c>
      <c r="C288" s="3">
        <v>19.2</v>
      </c>
      <c r="D288">
        <v>8</v>
      </c>
      <c r="E288">
        <v>1</v>
      </c>
      <c r="F288" s="4">
        <v>19.3</v>
      </c>
      <c r="G288">
        <v>8</v>
      </c>
      <c r="H288" s="3">
        <v>14.3</v>
      </c>
      <c r="I288">
        <v>8</v>
      </c>
      <c r="J288">
        <v>1</v>
      </c>
      <c r="L288">
        <v>1</v>
      </c>
      <c r="M288" s="3">
        <v>24.6</v>
      </c>
      <c r="N288">
        <v>8</v>
      </c>
      <c r="O288">
        <v>1</v>
      </c>
      <c r="Q288">
        <v>1</v>
      </c>
      <c r="S288" s="3">
        <v>15</v>
      </c>
      <c r="T288">
        <v>8</v>
      </c>
      <c r="U288">
        <v>1</v>
      </c>
      <c r="V288" s="4">
        <v>15.8</v>
      </c>
      <c r="W288">
        <v>8</v>
      </c>
      <c r="X288" s="3">
        <v>8.5</v>
      </c>
      <c r="Y288">
        <v>8</v>
      </c>
      <c r="Z288">
        <v>1</v>
      </c>
      <c r="AB288">
        <v>1</v>
      </c>
      <c r="AC288" s="3">
        <v>21</v>
      </c>
      <c r="AD288">
        <v>8</v>
      </c>
      <c r="AE288">
        <v>1</v>
      </c>
      <c r="AG288">
        <v>1</v>
      </c>
    </row>
    <row r="289" spans="1:34" x14ac:dyDescent="0.55000000000000004">
      <c r="A289">
        <v>283</v>
      </c>
      <c r="B289" s="2">
        <v>45109</v>
      </c>
      <c r="C289" s="3">
        <v>23.9</v>
      </c>
      <c r="D289">
        <v>8</v>
      </c>
      <c r="E289">
        <v>1</v>
      </c>
      <c r="F289" s="4">
        <v>22.9</v>
      </c>
      <c r="G289">
        <v>8</v>
      </c>
      <c r="H289" s="3">
        <v>20.3</v>
      </c>
      <c r="I289">
        <v>8</v>
      </c>
      <c r="J289">
        <v>1</v>
      </c>
      <c r="L289">
        <v>1</v>
      </c>
      <c r="M289" s="3">
        <v>28.4</v>
      </c>
      <c r="N289">
        <v>8</v>
      </c>
      <c r="O289">
        <v>1</v>
      </c>
      <c r="Q289">
        <v>1</v>
      </c>
      <c r="S289" s="3">
        <v>21.1</v>
      </c>
      <c r="T289">
        <v>8</v>
      </c>
      <c r="U289">
        <v>1</v>
      </c>
      <c r="V289" s="4">
        <v>19.899999999999999</v>
      </c>
      <c r="W289">
        <v>8</v>
      </c>
      <c r="X289" s="3">
        <v>17.3</v>
      </c>
      <c r="Y289">
        <v>8</v>
      </c>
      <c r="Z289">
        <v>1</v>
      </c>
      <c r="AB289">
        <v>1</v>
      </c>
      <c r="AC289" s="3">
        <v>25.6</v>
      </c>
      <c r="AD289">
        <v>8</v>
      </c>
      <c r="AE289">
        <v>1</v>
      </c>
      <c r="AG289">
        <v>1</v>
      </c>
    </row>
    <row r="290" spans="1:34" x14ac:dyDescent="0.55000000000000004">
      <c r="A290">
        <v>284</v>
      </c>
      <c r="B290" s="2">
        <v>45140</v>
      </c>
      <c r="C290" s="3">
        <v>23.7</v>
      </c>
      <c r="D290">
        <v>8</v>
      </c>
      <c r="E290">
        <v>1</v>
      </c>
      <c r="F290" s="4">
        <v>24</v>
      </c>
      <c r="G290">
        <v>8</v>
      </c>
      <c r="H290" s="3">
        <v>19.899999999999999</v>
      </c>
      <c r="I290">
        <v>8</v>
      </c>
      <c r="J290">
        <v>1</v>
      </c>
      <c r="L290">
        <v>1</v>
      </c>
      <c r="M290" s="3">
        <v>28.8</v>
      </c>
      <c r="N290">
        <v>8</v>
      </c>
      <c r="O290">
        <v>1</v>
      </c>
      <c r="Q290">
        <v>1</v>
      </c>
      <c r="S290" s="3">
        <v>20.2</v>
      </c>
      <c r="T290">
        <v>8</v>
      </c>
      <c r="U290">
        <v>1</v>
      </c>
      <c r="V290" s="4">
        <v>20.6</v>
      </c>
      <c r="W290">
        <v>8</v>
      </c>
      <c r="X290" s="3">
        <v>15.7</v>
      </c>
      <c r="Y290">
        <v>8</v>
      </c>
      <c r="Z290">
        <v>1</v>
      </c>
      <c r="AB290">
        <v>1</v>
      </c>
      <c r="AC290" s="3">
        <v>25.3</v>
      </c>
      <c r="AD290">
        <v>8</v>
      </c>
      <c r="AE290">
        <v>1</v>
      </c>
      <c r="AG290">
        <v>1</v>
      </c>
    </row>
    <row r="291" spans="1:34" x14ac:dyDescent="0.55000000000000004">
      <c r="A291">
        <v>285</v>
      </c>
      <c r="B291" s="2">
        <v>45171</v>
      </c>
      <c r="C291" s="3">
        <v>19.8</v>
      </c>
      <c r="D291">
        <v>5</v>
      </c>
      <c r="E291">
        <v>1</v>
      </c>
      <c r="F291" s="4">
        <v>20</v>
      </c>
      <c r="G291">
        <v>8</v>
      </c>
      <c r="H291" s="3">
        <v>16</v>
      </c>
      <c r="I291">
        <v>5</v>
      </c>
      <c r="J291">
        <v>1</v>
      </c>
      <c r="L291">
        <v>1</v>
      </c>
      <c r="M291" s="3">
        <v>25.2</v>
      </c>
      <c r="N291">
        <v>5</v>
      </c>
      <c r="O291">
        <v>1</v>
      </c>
      <c r="Q291">
        <v>1</v>
      </c>
      <c r="S291" s="3">
        <v>15.7</v>
      </c>
      <c r="T291">
        <v>8</v>
      </c>
      <c r="U291">
        <v>1</v>
      </c>
      <c r="V291" s="4">
        <v>16.399999999999999</v>
      </c>
      <c r="W291">
        <v>8</v>
      </c>
      <c r="X291" s="3">
        <v>11.2</v>
      </c>
      <c r="Y291">
        <v>8</v>
      </c>
      <c r="Z291">
        <v>1</v>
      </c>
      <c r="AB291">
        <v>1</v>
      </c>
      <c r="AC291" s="3">
        <v>20.9</v>
      </c>
      <c r="AD291">
        <v>8</v>
      </c>
      <c r="AE291">
        <v>1</v>
      </c>
      <c r="AG291">
        <v>1</v>
      </c>
    </row>
    <row r="292" spans="1:34" x14ac:dyDescent="0.55000000000000004">
      <c r="A292">
        <v>286</v>
      </c>
      <c r="B292" s="2">
        <v>45201</v>
      </c>
      <c r="C292" s="3">
        <v>13.2</v>
      </c>
      <c r="D292">
        <v>8</v>
      </c>
      <c r="E292">
        <v>1</v>
      </c>
      <c r="F292" s="4">
        <v>14</v>
      </c>
      <c r="G292">
        <v>8</v>
      </c>
      <c r="H292" s="3">
        <v>9.4</v>
      </c>
      <c r="I292">
        <v>8</v>
      </c>
      <c r="J292">
        <v>1</v>
      </c>
      <c r="L292">
        <v>1</v>
      </c>
      <c r="M292" s="3">
        <v>18.7</v>
      </c>
      <c r="N292">
        <v>8</v>
      </c>
      <c r="O292">
        <v>1</v>
      </c>
      <c r="Q292">
        <v>1</v>
      </c>
      <c r="S292" s="3">
        <v>8.6</v>
      </c>
      <c r="T292">
        <v>8</v>
      </c>
      <c r="U292">
        <v>1</v>
      </c>
      <c r="V292" s="4">
        <v>9.8000000000000007</v>
      </c>
      <c r="W292">
        <v>8</v>
      </c>
      <c r="X292" s="3">
        <v>3.3</v>
      </c>
      <c r="Y292">
        <v>8</v>
      </c>
      <c r="Z292">
        <v>1</v>
      </c>
      <c r="AB292">
        <v>1</v>
      </c>
      <c r="AC292" s="3">
        <v>14.3</v>
      </c>
      <c r="AD292">
        <v>8</v>
      </c>
      <c r="AE292">
        <v>1</v>
      </c>
      <c r="AG292">
        <v>1</v>
      </c>
    </row>
    <row r="293" spans="1:34" x14ac:dyDescent="0.55000000000000004">
      <c r="A293">
        <v>287</v>
      </c>
      <c r="B293" s="2">
        <v>45232</v>
      </c>
      <c r="C293" s="3">
        <v>4</v>
      </c>
      <c r="D293">
        <v>8</v>
      </c>
      <c r="E293">
        <v>1</v>
      </c>
      <c r="F293" s="4">
        <v>7.9</v>
      </c>
      <c r="G293">
        <v>8</v>
      </c>
      <c r="H293" s="3">
        <v>1</v>
      </c>
      <c r="I293">
        <v>8</v>
      </c>
      <c r="J293">
        <v>1</v>
      </c>
      <c r="L293">
        <v>1</v>
      </c>
      <c r="M293" s="3">
        <v>8.4</v>
      </c>
      <c r="N293">
        <v>8</v>
      </c>
      <c r="O293">
        <v>1</v>
      </c>
      <c r="Q293">
        <v>1</v>
      </c>
      <c r="S293" s="3">
        <v>0</v>
      </c>
      <c r="T293">
        <v>8</v>
      </c>
      <c r="U293">
        <v>1</v>
      </c>
      <c r="V293" s="4">
        <v>3.6</v>
      </c>
      <c r="W293">
        <v>8</v>
      </c>
      <c r="X293" s="3">
        <v>-4.2</v>
      </c>
      <c r="Y293">
        <v>8</v>
      </c>
      <c r="Z293">
        <v>1</v>
      </c>
      <c r="AB293">
        <v>1</v>
      </c>
      <c r="AC293" s="3">
        <v>4.7</v>
      </c>
      <c r="AD293">
        <v>8</v>
      </c>
      <c r="AE293">
        <v>1</v>
      </c>
      <c r="AG293">
        <v>1</v>
      </c>
    </row>
    <row r="294" spans="1:34" x14ac:dyDescent="0.55000000000000004">
      <c r="A294">
        <v>288</v>
      </c>
      <c r="B294" s="2">
        <v>45262</v>
      </c>
      <c r="C294" s="3">
        <v>2</v>
      </c>
      <c r="D294">
        <v>8</v>
      </c>
      <c r="E294">
        <v>1</v>
      </c>
      <c r="F294" s="4">
        <v>2.4</v>
      </c>
      <c r="G294">
        <v>8</v>
      </c>
      <c r="H294" s="3">
        <v>-1.1000000000000001</v>
      </c>
      <c r="I294">
        <v>8</v>
      </c>
      <c r="J294">
        <v>1</v>
      </c>
      <c r="L294">
        <v>1</v>
      </c>
      <c r="M294" s="3">
        <v>5.6</v>
      </c>
      <c r="N294">
        <v>8</v>
      </c>
      <c r="O294">
        <v>1</v>
      </c>
      <c r="Q294">
        <v>1</v>
      </c>
      <c r="S294" s="3">
        <v>-2.7</v>
      </c>
      <c r="T294">
        <v>8</v>
      </c>
      <c r="U294">
        <v>1</v>
      </c>
      <c r="V294" s="4">
        <v>-2</v>
      </c>
      <c r="W294">
        <v>8</v>
      </c>
      <c r="X294" s="3">
        <v>-7.6</v>
      </c>
      <c r="Y294">
        <v>8</v>
      </c>
      <c r="Z294">
        <v>1</v>
      </c>
      <c r="AB294">
        <v>1</v>
      </c>
      <c r="AC294" s="3">
        <v>1.8</v>
      </c>
      <c r="AD294">
        <v>8</v>
      </c>
      <c r="AE294">
        <v>1</v>
      </c>
      <c r="AG294">
        <v>1</v>
      </c>
    </row>
    <row r="295" spans="1:34" x14ac:dyDescent="0.55000000000000004">
      <c r="A295">
        <v>289</v>
      </c>
      <c r="B295" s="2">
        <v>44929</v>
      </c>
      <c r="C295" s="3">
        <v>-1.1000000000000001</v>
      </c>
      <c r="D295">
        <v>8</v>
      </c>
      <c r="E295">
        <v>1</v>
      </c>
      <c r="F295" s="4">
        <v>-0.2</v>
      </c>
      <c r="G295">
        <v>8</v>
      </c>
      <c r="H295" s="3">
        <v>-4.5999999999999996</v>
      </c>
      <c r="I295">
        <v>8</v>
      </c>
      <c r="J295">
        <v>2</v>
      </c>
      <c r="L295">
        <v>1</v>
      </c>
      <c r="M295" s="3">
        <v>3.1</v>
      </c>
      <c r="N295">
        <v>8</v>
      </c>
      <c r="O295">
        <v>2</v>
      </c>
      <c r="Q295">
        <v>1</v>
      </c>
      <c r="R295">
        <f>SUM(C295:C306)/12</f>
        <v>11.491666666666667</v>
      </c>
      <c r="S295" s="3">
        <v>-6.6</v>
      </c>
      <c r="T295">
        <v>8</v>
      </c>
      <c r="U295">
        <v>1</v>
      </c>
      <c r="V295" s="4">
        <v>-5.0999999999999996</v>
      </c>
      <c r="W295">
        <v>8</v>
      </c>
      <c r="X295" s="3">
        <v>-13.3</v>
      </c>
      <c r="Y295">
        <v>8</v>
      </c>
      <c r="Z295">
        <v>2</v>
      </c>
      <c r="AB295">
        <v>1</v>
      </c>
      <c r="AC295" s="3">
        <v>-0.9</v>
      </c>
      <c r="AD295">
        <v>8</v>
      </c>
      <c r="AE295">
        <v>2</v>
      </c>
      <c r="AG295">
        <v>1</v>
      </c>
      <c r="AH295">
        <f>SUM(S295:S306)/12</f>
        <v>7.2916666666666679</v>
      </c>
    </row>
    <row r="296" spans="1:34" x14ac:dyDescent="0.55000000000000004">
      <c r="A296">
        <v>290</v>
      </c>
      <c r="B296" s="2">
        <v>44960</v>
      </c>
      <c r="C296" s="3">
        <v>0.5</v>
      </c>
      <c r="D296">
        <v>8</v>
      </c>
      <c r="E296">
        <v>1</v>
      </c>
      <c r="F296" s="4">
        <v>0.3</v>
      </c>
      <c r="G296">
        <v>8</v>
      </c>
      <c r="H296" s="3">
        <v>-3.6</v>
      </c>
      <c r="I296">
        <v>8</v>
      </c>
      <c r="J296">
        <v>2</v>
      </c>
      <c r="L296">
        <v>1</v>
      </c>
      <c r="M296" s="3">
        <v>5.5</v>
      </c>
      <c r="N296">
        <v>8</v>
      </c>
      <c r="O296">
        <v>2</v>
      </c>
      <c r="Q296">
        <v>1</v>
      </c>
      <c r="S296" s="3">
        <v>-4.9000000000000004</v>
      </c>
      <c r="T296">
        <v>8</v>
      </c>
      <c r="U296">
        <v>1</v>
      </c>
      <c r="V296" s="4">
        <v>-4.5999999999999996</v>
      </c>
      <c r="W296">
        <v>8</v>
      </c>
      <c r="X296" s="3">
        <v>-12.1</v>
      </c>
      <c r="Y296">
        <v>8</v>
      </c>
      <c r="Z296">
        <v>2</v>
      </c>
      <c r="AB296">
        <v>1</v>
      </c>
      <c r="AC296" s="3">
        <v>1.3</v>
      </c>
      <c r="AD296">
        <v>8</v>
      </c>
      <c r="AE296">
        <v>2</v>
      </c>
      <c r="AG296">
        <v>1</v>
      </c>
    </row>
    <row r="297" spans="1:34" x14ac:dyDescent="0.55000000000000004">
      <c r="A297">
        <v>291</v>
      </c>
      <c r="B297" s="2">
        <v>44988</v>
      </c>
      <c r="C297" s="3">
        <v>2.9</v>
      </c>
      <c r="D297">
        <v>8</v>
      </c>
      <c r="E297">
        <v>1</v>
      </c>
      <c r="F297" s="4">
        <v>3.8</v>
      </c>
      <c r="G297">
        <v>8</v>
      </c>
      <c r="H297" s="3">
        <v>-1.7</v>
      </c>
      <c r="I297">
        <v>8</v>
      </c>
      <c r="J297">
        <v>2</v>
      </c>
      <c r="L297">
        <v>1</v>
      </c>
      <c r="M297" s="3">
        <v>8.6</v>
      </c>
      <c r="N297">
        <v>8</v>
      </c>
      <c r="O297">
        <v>2</v>
      </c>
      <c r="Q297">
        <v>1</v>
      </c>
      <c r="S297" s="3">
        <v>-2.2000000000000002</v>
      </c>
      <c r="T297">
        <v>8</v>
      </c>
      <c r="U297">
        <v>1</v>
      </c>
      <c r="V297" s="4">
        <v>-0.8</v>
      </c>
      <c r="W297">
        <v>8</v>
      </c>
      <c r="X297" s="3">
        <v>-8</v>
      </c>
      <c r="Y297">
        <v>8</v>
      </c>
      <c r="Z297">
        <v>2</v>
      </c>
      <c r="AB297">
        <v>1</v>
      </c>
      <c r="AC297" s="3">
        <v>3.2</v>
      </c>
      <c r="AD297">
        <v>8</v>
      </c>
      <c r="AE297">
        <v>2</v>
      </c>
      <c r="AG297">
        <v>1</v>
      </c>
    </row>
    <row r="298" spans="1:34" x14ac:dyDescent="0.55000000000000004">
      <c r="A298">
        <v>292</v>
      </c>
      <c r="B298" s="2">
        <v>45019</v>
      </c>
      <c r="C298" s="3">
        <v>10.7</v>
      </c>
      <c r="D298">
        <v>8</v>
      </c>
      <c r="E298">
        <v>1</v>
      </c>
      <c r="F298" s="4">
        <v>9.8000000000000007</v>
      </c>
      <c r="G298">
        <v>8</v>
      </c>
      <c r="H298" s="3">
        <v>5.6</v>
      </c>
      <c r="I298">
        <v>8</v>
      </c>
      <c r="J298">
        <v>2</v>
      </c>
      <c r="L298">
        <v>1</v>
      </c>
      <c r="M298" s="3">
        <v>15.8</v>
      </c>
      <c r="N298">
        <v>8</v>
      </c>
      <c r="O298">
        <v>2</v>
      </c>
      <c r="Q298">
        <v>1</v>
      </c>
      <c r="S298" s="3">
        <v>6.2</v>
      </c>
      <c r="T298">
        <v>8</v>
      </c>
      <c r="U298">
        <v>1</v>
      </c>
      <c r="V298" s="4">
        <v>5.2</v>
      </c>
      <c r="W298">
        <v>8</v>
      </c>
      <c r="X298" s="3">
        <v>0.1</v>
      </c>
      <c r="Y298">
        <v>8</v>
      </c>
      <c r="Z298">
        <v>2</v>
      </c>
      <c r="AB298">
        <v>1</v>
      </c>
      <c r="AC298" s="3">
        <v>12.5</v>
      </c>
      <c r="AD298">
        <v>8</v>
      </c>
      <c r="AE298">
        <v>2</v>
      </c>
      <c r="AG298">
        <v>1</v>
      </c>
    </row>
    <row r="299" spans="1:34" x14ac:dyDescent="0.55000000000000004">
      <c r="A299">
        <v>293</v>
      </c>
      <c r="B299" s="2">
        <v>45049</v>
      </c>
      <c r="C299" s="3">
        <v>16.100000000000001</v>
      </c>
      <c r="D299">
        <v>8</v>
      </c>
      <c r="E299">
        <v>1</v>
      </c>
      <c r="F299" s="4">
        <v>15.3</v>
      </c>
      <c r="G299">
        <v>8</v>
      </c>
      <c r="H299" s="3">
        <v>11</v>
      </c>
      <c r="I299">
        <v>8</v>
      </c>
      <c r="J299">
        <v>2</v>
      </c>
      <c r="L299">
        <v>1</v>
      </c>
      <c r="M299" s="3">
        <v>21.8</v>
      </c>
      <c r="N299">
        <v>8</v>
      </c>
      <c r="O299">
        <v>2</v>
      </c>
      <c r="Q299">
        <v>1</v>
      </c>
      <c r="S299" s="3">
        <v>12</v>
      </c>
      <c r="T299">
        <v>8</v>
      </c>
      <c r="U299">
        <v>1</v>
      </c>
      <c r="V299" s="4">
        <v>11.3</v>
      </c>
      <c r="W299">
        <v>8</v>
      </c>
      <c r="X299" s="3">
        <v>5.4</v>
      </c>
      <c r="Y299">
        <v>8</v>
      </c>
      <c r="Z299">
        <v>2</v>
      </c>
      <c r="AB299">
        <v>1</v>
      </c>
      <c r="AC299" s="3">
        <v>18.399999999999999</v>
      </c>
      <c r="AD299">
        <v>8</v>
      </c>
      <c r="AE299">
        <v>2</v>
      </c>
      <c r="AG299">
        <v>1</v>
      </c>
    </row>
    <row r="300" spans="1:34" x14ac:dyDescent="0.55000000000000004">
      <c r="A300">
        <v>294</v>
      </c>
      <c r="B300" s="2">
        <v>45080</v>
      </c>
      <c r="C300" s="3">
        <v>19.2</v>
      </c>
      <c r="D300">
        <v>8</v>
      </c>
      <c r="E300">
        <v>1</v>
      </c>
      <c r="F300" s="4">
        <v>19.3</v>
      </c>
      <c r="G300">
        <v>8</v>
      </c>
      <c r="H300" s="3">
        <v>15.1</v>
      </c>
      <c r="I300">
        <v>8</v>
      </c>
      <c r="J300">
        <v>2</v>
      </c>
      <c r="L300">
        <v>1</v>
      </c>
      <c r="M300" s="3">
        <v>23.8</v>
      </c>
      <c r="N300">
        <v>8</v>
      </c>
      <c r="O300">
        <v>2</v>
      </c>
      <c r="Q300">
        <v>1</v>
      </c>
      <c r="S300" s="3">
        <v>15.7</v>
      </c>
      <c r="T300">
        <v>8</v>
      </c>
      <c r="U300">
        <v>1</v>
      </c>
      <c r="V300" s="4">
        <v>15.8</v>
      </c>
      <c r="W300">
        <v>8</v>
      </c>
      <c r="X300" s="3">
        <v>10.5</v>
      </c>
      <c r="Y300">
        <v>8</v>
      </c>
      <c r="Z300">
        <v>2</v>
      </c>
      <c r="AB300">
        <v>1</v>
      </c>
      <c r="AC300" s="3">
        <v>20.7</v>
      </c>
      <c r="AD300">
        <v>8</v>
      </c>
      <c r="AE300">
        <v>2</v>
      </c>
      <c r="AG300">
        <v>1</v>
      </c>
    </row>
    <row r="301" spans="1:34" x14ac:dyDescent="0.55000000000000004">
      <c r="A301">
        <v>295</v>
      </c>
      <c r="B301" s="2">
        <v>45110</v>
      </c>
      <c r="C301" s="3">
        <v>20.399999999999999</v>
      </c>
      <c r="D301">
        <v>8</v>
      </c>
      <c r="E301">
        <v>1</v>
      </c>
      <c r="F301" s="4">
        <v>22.9</v>
      </c>
      <c r="G301">
        <v>8</v>
      </c>
      <c r="H301" s="3">
        <v>17.2</v>
      </c>
      <c r="I301">
        <v>8</v>
      </c>
      <c r="J301">
        <v>2</v>
      </c>
      <c r="L301">
        <v>1</v>
      </c>
      <c r="M301" s="3">
        <v>24.5</v>
      </c>
      <c r="N301">
        <v>8</v>
      </c>
      <c r="O301">
        <v>2</v>
      </c>
      <c r="Q301">
        <v>1</v>
      </c>
      <c r="S301" s="3">
        <v>17.5</v>
      </c>
      <c r="T301">
        <v>8</v>
      </c>
      <c r="U301">
        <v>1</v>
      </c>
      <c r="V301" s="4">
        <v>19.899999999999999</v>
      </c>
      <c r="W301">
        <v>8</v>
      </c>
      <c r="X301" s="3">
        <v>13.6</v>
      </c>
      <c r="Y301">
        <v>8</v>
      </c>
      <c r="Z301">
        <v>2</v>
      </c>
      <c r="AB301">
        <v>1</v>
      </c>
      <c r="AC301" s="3">
        <v>21.9</v>
      </c>
      <c r="AD301">
        <v>8</v>
      </c>
      <c r="AE301">
        <v>2</v>
      </c>
      <c r="AG301">
        <v>1</v>
      </c>
    </row>
    <row r="302" spans="1:34" x14ac:dyDescent="0.55000000000000004">
      <c r="A302">
        <v>296</v>
      </c>
      <c r="B302" s="2">
        <v>45141</v>
      </c>
      <c r="C302" s="3">
        <v>23.4</v>
      </c>
      <c r="D302">
        <v>8</v>
      </c>
      <c r="E302">
        <v>1</v>
      </c>
      <c r="F302" s="4">
        <v>24</v>
      </c>
      <c r="G302">
        <v>8</v>
      </c>
      <c r="H302" s="3">
        <v>20</v>
      </c>
      <c r="I302">
        <v>8</v>
      </c>
      <c r="J302">
        <v>2</v>
      </c>
      <c r="L302">
        <v>1</v>
      </c>
      <c r="M302" s="3">
        <v>28.2</v>
      </c>
      <c r="N302">
        <v>8</v>
      </c>
      <c r="O302">
        <v>2</v>
      </c>
      <c r="Q302">
        <v>1</v>
      </c>
      <c r="S302" s="3">
        <v>20.3</v>
      </c>
      <c r="T302">
        <v>8</v>
      </c>
      <c r="U302">
        <v>1</v>
      </c>
      <c r="V302" s="4">
        <v>20.6</v>
      </c>
      <c r="W302">
        <v>8</v>
      </c>
      <c r="X302" s="3">
        <v>16.2</v>
      </c>
      <c r="Y302">
        <v>8</v>
      </c>
      <c r="Z302">
        <v>2</v>
      </c>
      <c r="AB302">
        <v>1</v>
      </c>
      <c r="AC302" s="3">
        <v>25.1</v>
      </c>
      <c r="AD302">
        <v>8</v>
      </c>
      <c r="AE302">
        <v>2</v>
      </c>
      <c r="AG302">
        <v>1</v>
      </c>
    </row>
    <row r="303" spans="1:34" x14ac:dyDescent="0.55000000000000004">
      <c r="A303">
        <v>297</v>
      </c>
      <c r="B303" s="2">
        <v>45172</v>
      </c>
      <c r="C303" s="3">
        <v>20.5</v>
      </c>
      <c r="D303">
        <v>8</v>
      </c>
      <c r="E303">
        <v>1</v>
      </c>
      <c r="F303" s="4">
        <v>20</v>
      </c>
      <c r="G303">
        <v>8</v>
      </c>
      <c r="H303" s="3">
        <v>16.7</v>
      </c>
      <c r="I303">
        <v>8</v>
      </c>
      <c r="J303">
        <v>2</v>
      </c>
      <c r="L303">
        <v>1</v>
      </c>
      <c r="M303" s="3">
        <v>25.9</v>
      </c>
      <c r="N303">
        <v>8</v>
      </c>
      <c r="O303">
        <v>2</v>
      </c>
      <c r="Q303">
        <v>1</v>
      </c>
      <c r="S303" s="3">
        <v>16.899999999999999</v>
      </c>
      <c r="T303">
        <v>8</v>
      </c>
      <c r="U303">
        <v>1</v>
      </c>
      <c r="V303" s="4">
        <v>16.399999999999999</v>
      </c>
      <c r="W303">
        <v>8</v>
      </c>
      <c r="X303" s="3">
        <v>12.3</v>
      </c>
      <c r="Y303">
        <v>8</v>
      </c>
      <c r="Z303">
        <v>2</v>
      </c>
      <c r="AB303">
        <v>1</v>
      </c>
      <c r="AC303" s="3">
        <v>22.1</v>
      </c>
      <c r="AD303">
        <v>8</v>
      </c>
      <c r="AE303">
        <v>2</v>
      </c>
      <c r="AG303">
        <v>1</v>
      </c>
    </row>
    <row r="304" spans="1:34" x14ac:dyDescent="0.55000000000000004">
      <c r="A304">
        <v>298</v>
      </c>
      <c r="B304" s="2">
        <v>45202</v>
      </c>
      <c r="C304" s="3">
        <v>12.3</v>
      </c>
      <c r="D304">
        <v>8</v>
      </c>
      <c r="E304">
        <v>1</v>
      </c>
      <c r="F304" s="4">
        <v>14</v>
      </c>
      <c r="G304">
        <v>8</v>
      </c>
      <c r="H304" s="3">
        <v>7.6</v>
      </c>
      <c r="I304">
        <v>8</v>
      </c>
      <c r="J304">
        <v>2</v>
      </c>
      <c r="L304">
        <v>1</v>
      </c>
      <c r="M304" s="3">
        <v>18.600000000000001</v>
      </c>
      <c r="N304">
        <v>8</v>
      </c>
      <c r="O304">
        <v>2</v>
      </c>
      <c r="Q304">
        <v>1</v>
      </c>
      <c r="S304" s="3">
        <v>8</v>
      </c>
      <c r="T304">
        <v>8</v>
      </c>
      <c r="U304">
        <v>1</v>
      </c>
      <c r="V304" s="4">
        <v>9.8000000000000007</v>
      </c>
      <c r="W304">
        <v>8</v>
      </c>
      <c r="X304" s="3">
        <v>1.6</v>
      </c>
      <c r="Y304">
        <v>8</v>
      </c>
      <c r="Z304">
        <v>2</v>
      </c>
      <c r="AB304">
        <v>1</v>
      </c>
      <c r="AC304" s="3">
        <v>15.1</v>
      </c>
      <c r="AD304">
        <v>8</v>
      </c>
      <c r="AE304">
        <v>2</v>
      </c>
      <c r="AG304">
        <v>1</v>
      </c>
    </row>
    <row r="305" spans="1:34" x14ac:dyDescent="0.55000000000000004">
      <c r="A305">
        <v>299</v>
      </c>
      <c r="B305" s="2">
        <v>45233</v>
      </c>
      <c r="C305" s="3">
        <v>10.6</v>
      </c>
      <c r="D305">
        <v>8</v>
      </c>
      <c r="E305">
        <v>1</v>
      </c>
      <c r="F305" s="4">
        <v>7.9</v>
      </c>
      <c r="G305">
        <v>8</v>
      </c>
      <c r="H305" s="3">
        <v>6.8</v>
      </c>
      <c r="I305">
        <v>8</v>
      </c>
      <c r="J305">
        <v>2</v>
      </c>
      <c r="L305">
        <v>1</v>
      </c>
      <c r="M305" s="3">
        <v>15.5</v>
      </c>
      <c r="N305">
        <v>8</v>
      </c>
      <c r="O305">
        <v>2</v>
      </c>
      <c r="Q305">
        <v>1</v>
      </c>
      <c r="S305" s="3">
        <v>6.7</v>
      </c>
      <c r="T305">
        <v>8</v>
      </c>
      <c r="U305">
        <v>1</v>
      </c>
      <c r="V305" s="4">
        <v>3.6</v>
      </c>
      <c r="W305">
        <v>8</v>
      </c>
      <c r="X305" s="3">
        <v>1.5</v>
      </c>
      <c r="Y305">
        <v>8</v>
      </c>
      <c r="Z305">
        <v>2</v>
      </c>
      <c r="AB305">
        <v>1</v>
      </c>
      <c r="AC305" s="3">
        <v>11.9</v>
      </c>
      <c r="AD305">
        <v>8</v>
      </c>
      <c r="AE305">
        <v>2</v>
      </c>
      <c r="AG305">
        <v>1</v>
      </c>
    </row>
    <row r="306" spans="1:34" x14ac:dyDescent="0.55000000000000004">
      <c r="A306">
        <v>300</v>
      </c>
      <c r="B306" s="2">
        <v>45263</v>
      </c>
      <c r="C306" s="3">
        <v>2.4</v>
      </c>
      <c r="D306">
        <v>8</v>
      </c>
      <c r="E306">
        <v>1</v>
      </c>
      <c r="F306" s="4">
        <v>2.4</v>
      </c>
      <c r="G306">
        <v>8</v>
      </c>
      <c r="H306" s="3">
        <v>-0.4</v>
      </c>
      <c r="I306">
        <v>8</v>
      </c>
      <c r="J306">
        <v>2</v>
      </c>
      <c r="L306">
        <v>1</v>
      </c>
      <c r="M306" s="3">
        <v>6.3</v>
      </c>
      <c r="N306">
        <v>8</v>
      </c>
      <c r="O306">
        <v>2</v>
      </c>
      <c r="Q306">
        <v>1</v>
      </c>
      <c r="S306" s="3">
        <v>-2.1</v>
      </c>
      <c r="T306">
        <v>8</v>
      </c>
      <c r="U306">
        <v>1</v>
      </c>
      <c r="V306" s="4">
        <v>-2</v>
      </c>
      <c r="W306">
        <v>8</v>
      </c>
      <c r="X306" s="3">
        <v>-7.5</v>
      </c>
      <c r="Y306">
        <v>8</v>
      </c>
      <c r="Z306">
        <v>2</v>
      </c>
      <c r="AB306">
        <v>1</v>
      </c>
      <c r="AC306" s="3">
        <v>2.5</v>
      </c>
      <c r="AD306">
        <v>8</v>
      </c>
      <c r="AE306">
        <v>2</v>
      </c>
      <c r="AG306">
        <v>1</v>
      </c>
    </row>
    <row r="307" spans="1:34" x14ac:dyDescent="0.55000000000000004">
      <c r="A307">
        <v>301</v>
      </c>
      <c r="B307" s="2">
        <v>44930</v>
      </c>
      <c r="C307" s="3">
        <v>-0.8</v>
      </c>
      <c r="D307">
        <v>8</v>
      </c>
      <c r="E307">
        <v>1</v>
      </c>
      <c r="F307" s="4">
        <v>-0.2</v>
      </c>
      <c r="G307">
        <v>8</v>
      </c>
      <c r="H307" s="3">
        <v>-4.2</v>
      </c>
      <c r="I307">
        <v>8</v>
      </c>
      <c r="J307">
        <v>2</v>
      </c>
      <c r="L307">
        <v>1</v>
      </c>
      <c r="M307" s="3">
        <v>3.3</v>
      </c>
      <c r="N307">
        <v>8</v>
      </c>
      <c r="O307">
        <v>2</v>
      </c>
      <c r="Q307">
        <v>1</v>
      </c>
      <c r="R307">
        <f>SUM(C307:C318)/12</f>
        <v>12.166666666666664</v>
      </c>
      <c r="S307" s="3">
        <v>-6.1</v>
      </c>
      <c r="T307">
        <v>8</v>
      </c>
      <c r="U307">
        <v>1</v>
      </c>
      <c r="V307" s="4">
        <v>-5.0999999999999996</v>
      </c>
      <c r="W307">
        <v>8</v>
      </c>
      <c r="X307" s="3">
        <v>-12.8</v>
      </c>
      <c r="Y307">
        <v>8</v>
      </c>
      <c r="Z307">
        <v>2</v>
      </c>
      <c r="AB307">
        <v>1</v>
      </c>
      <c r="AC307" s="3">
        <v>-1</v>
      </c>
      <c r="AD307">
        <v>8</v>
      </c>
      <c r="AE307">
        <v>2</v>
      </c>
      <c r="AG307">
        <v>1</v>
      </c>
      <c r="AH307">
        <f>SUM(S307:S318)/12</f>
        <v>8.0499999999999989</v>
      </c>
    </row>
    <row r="308" spans="1:34" x14ac:dyDescent="0.55000000000000004">
      <c r="A308">
        <v>302</v>
      </c>
      <c r="B308" s="2">
        <v>44961</v>
      </c>
      <c r="C308" s="3">
        <v>0.5</v>
      </c>
      <c r="D308">
        <v>8</v>
      </c>
      <c r="E308">
        <v>1</v>
      </c>
      <c r="F308" s="4">
        <v>0.3</v>
      </c>
      <c r="G308">
        <v>8</v>
      </c>
      <c r="H308" s="3">
        <v>-3.3</v>
      </c>
      <c r="I308">
        <v>8</v>
      </c>
      <c r="J308">
        <v>2</v>
      </c>
      <c r="L308">
        <v>1</v>
      </c>
      <c r="M308" s="3">
        <v>5.5</v>
      </c>
      <c r="N308">
        <v>8</v>
      </c>
      <c r="O308">
        <v>2</v>
      </c>
      <c r="Q308">
        <v>1</v>
      </c>
      <c r="S308" s="3">
        <v>-4.3</v>
      </c>
      <c r="T308">
        <v>8</v>
      </c>
      <c r="U308">
        <v>1</v>
      </c>
      <c r="V308" s="4">
        <v>-4.5999999999999996</v>
      </c>
      <c r="W308">
        <v>8</v>
      </c>
      <c r="X308" s="3">
        <v>-11.9</v>
      </c>
      <c r="Y308">
        <v>8</v>
      </c>
      <c r="Z308">
        <v>2</v>
      </c>
      <c r="AB308">
        <v>1</v>
      </c>
      <c r="AC308" s="3">
        <v>2.1</v>
      </c>
      <c r="AD308">
        <v>8</v>
      </c>
      <c r="AE308">
        <v>2</v>
      </c>
      <c r="AG308">
        <v>1</v>
      </c>
    </row>
    <row r="309" spans="1:34" x14ac:dyDescent="0.55000000000000004">
      <c r="A309">
        <v>303</v>
      </c>
      <c r="B309" s="2">
        <v>44989</v>
      </c>
      <c r="C309" s="3">
        <v>3.4</v>
      </c>
      <c r="D309">
        <v>8</v>
      </c>
      <c r="E309">
        <v>1</v>
      </c>
      <c r="F309" s="4">
        <v>3.8</v>
      </c>
      <c r="G309">
        <v>8</v>
      </c>
      <c r="H309" s="3">
        <v>-1.2</v>
      </c>
      <c r="I309">
        <v>8</v>
      </c>
      <c r="J309">
        <v>2</v>
      </c>
      <c r="L309">
        <v>1</v>
      </c>
      <c r="M309" s="3">
        <v>8.6999999999999993</v>
      </c>
      <c r="N309">
        <v>8</v>
      </c>
      <c r="O309">
        <v>2</v>
      </c>
      <c r="Q309">
        <v>1</v>
      </c>
      <c r="S309" s="3">
        <v>-1.2</v>
      </c>
      <c r="T309">
        <v>8</v>
      </c>
      <c r="U309">
        <v>1</v>
      </c>
      <c r="V309" s="4">
        <v>-0.8</v>
      </c>
      <c r="W309">
        <v>8</v>
      </c>
      <c r="X309" s="3">
        <v>-7.7</v>
      </c>
      <c r="Y309">
        <v>8</v>
      </c>
      <c r="Z309">
        <v>2</v>
      </c>
      <c r="AB309">
        <v>1</v>
      </c>
      <c r="AC309" s="3">
        <v>4.7</v>
      </c>
      <c r="AD309">
        <v>8</v>
      </c>
      <c r="AE309">
        <v>2</v>
      </c>
      <c r="AG309">
        <v>1</v>
      </c>
    </row>
    <row r="310" spans="1:34" x14ac:dyDescent="0.55000000000000004">
      <c r="A310">
        <v>304</v>
      </c>
      <c r="B310" s="2">
        <v>45020</v>
      </c>
      <c r="C310" s="3">
        <v>10.8</v>
      </c>
      <c r="D310">
        <v>8</v>
      </c>
      <c r="E310">
        <v>1</v>
      </c>
      <c r="F310" s="4">
        <v>9.8000000000000007</v>
      </c>
      <c r="G310">
        <v>8</v>
      </c>
      <c r="H310" s="3">
        <v>4.0999999999999996</v>
      </c>
      <c r="I310">
        <v>8</v>
      </c>
      <c r="J310">
        <v>2</v>
      </c>
      <c r="L310">
        <v>1</v>
      </c>
      <c r="M310" s="3">
        <v>17.7</v>
      </c>
      <c r="N310">
        <v>8</v>
      </c>
      <c r="O310">
        <v>2</v>
      </c>
      <c r="Q310">
        <v>1</v>
      </c>
      <c r="S310" s="3">
        <v>6.2</v>
      </c>
      <c r="T310">
        <v>8</v>
      </c>
      <c r="U310">
        <v>1</v>
      </c>
      <c r="V310" s="4">
        <v>5.2</v>
      </c>
      <c r="W310">
        <v>8</v>
      </c>
      <c r="X310" s="3">
        <v>-1.4</v>
      </c>
      <c r="Y310">
        <v>8</v>
      </c>
      <c r="Z310">
        <v>2</v>
      </c>
      <c r="AB310">
        <v>1</v>
      </c>
      <c r="AC310" s="3">
        <v>14.1</v>
      </c>
      <c r="AD310">
        <v>8</v>
      </c>
      <c r="AE310">
        <v>2</v>
      </c>
      <c r="AG310">
        <v>1</v>
      </c>
    </row>
    <row r="311" spans="1:34" x14ac:dyDescent="0.55000000000000004">
      <c r="A311">
        <v>305</v>
      </c>
      <c r="B311" s="2">
        <v>45050</v>
      </c>
      <c r="C311" s="3">
        <v>16.100000000000001</v>
      </c>
      <c r="D311">
        <v>8</v>
      </c>
      <c r="E311">
        <v>1</v>
      </c>
      <c r="F311" s="4">
        <v>15.3</v>
      </c>
      <c r="G311">
        <v>8</v>
      </c>
      <c r="H311" s="3">
        <v>11.9</v>
      </c>
      <c r="I311">
        <v>8</v>
      </c>
      <c r="J311">
        <v>2</v>
      </c>
      <c r="L311">
        <v>1</v>
      </c>
      <c r="M311" s="3">
        <v>21</v>
      </c>
      <c r="N311">
        <v>8</v>
      </c>
      <c r="O311">
        <v>2</v>
      </c>
      <c r="Q311">
        <v>1</v>
      </c>
      <c r="S311" s="3">
        <v>12.8</v>
      </c>
      <c r="T311">
        <v>8</v>
      </c>
      <c r="U311">
        <v>1</v>
      </c>
      <c r="V311" s="4">
        <v>11.3</v>
      </c>
      <c r="W311">
        <v>8</v>
      </c>
      <c r="X311" s="3">
        <v>6.9</v>
      </c>
      <c r="Y311">
        <v>8</v>
      </c>
      <c r="Z311">
        <v>2</v>
      </c>
      <c r="AB311">
        <v>1</v>
      </c>
      <c r="AC311" s="3">
        <v>18.2</v>
      </c>
      <c r="AD311">
        <v>8</v>
      </c>
      <c r="AE311">
        <v>2</v>
      </c>
      <c r="AG311">
        <v>1</v>
      </c>
    </row>
    <row r="312" spans="1:34" x14ac:dyDescent="0.55000000000000004">
      <c r="A312">
        <v>306</v>
      </c>
      <c r="B312" s="2">
        <v>45081</v>
      </c>
      <c r="C312" s="3">
        <v>20.100000000000001</v>
      </c>
      <c r="D312">
        <v>8</v>
      </c>
      <c r="E312">
        <v>1</v>
      </c>
      <c r="F312" s="4">
        <v>19.3</v>
      </c>
      <c r="G312">
        <v>8</v>
      </c>
      <c r="H312" s="3">
        <v>15.5</v>
      </c>
      <c r="I312">
        <v>8</v>
      </c>
      <c r="J312">
        <v>2</v>
      </c>
      <c r="L312">
        <v>1</v>
      </c>
      <c r="M312" s="3">
        <v>25.5</v>
      </c>
      <c r="N312">
        <v>8</v>
      </c>
      <c r="O312">
        <v>2</v>
      </c>
      <c r="Q312">
        <v>1</v>
      </c>
      <c r="S312" s="3">
        <v>16.7</v>
      </c>
      <c r="T312">
        <v>8</v>
      </c>
      <c r="U312">
        <v>1</v>
      </c>
      <c r="V312" s="4">
        <v>15.8</v>
      </c>
      <c r="W312">
        <v>8</v>
      </c>
      <c r="X312" s="3">
        <v>10.8</v>
      </c>
      <c r="Y312">
        <v>8</v>
      </c>
      <c r="Z312">
        <v>2</v>
      </c>
      <c r="AB312">
        <v>1</v>
      </c>
      <c r="AC312" s="3">
        <v>22.3</v>
      </c>
      <c r="AD312">
        <v>8</v>
      </c>
      <c r="AE312">
        <v>2</v>
      </c>
      <c r="AG312">
        <v>1</v>
      </c>
    </row>
    <row r="313" spans="1:34" x14ac:dyDescent="0.55000000000000004">
      <c r="A313">
        <v>307</v>
      </c>
      <c r="B313" s="2">
        <v>45111</v>
      </c>
      <c r="C313" s="3">
        <v>24</v>
      </c>
      <c r="D313">
        <v>8</v>
      </c>
      <c r="E313">
        <v>1</v>
      </c>
      <c r="F313" s="4">
        <v>22.9</v>
      </c>
      <c r="G313">
        <v>8</v>
      </c>
      <c r="H313" s="3">
        <v>19.8</v>
      </c>
      <c r="I313">
        <v>8</v>
      </c>
      <c r="J313">
        <v>2</v>
      </c>
      <c r="L313">
        <v>1</v>
      </c>
      <c r="M313" s="3">
        <v>29.7</v>
      </c>
      <c r="N313">
        <v>8</v>
      </c>
      <c r="O313">
        <v>2</v>
      </c>
      <c r="Q313">
        <v>1</v>
      </c>
      <c r="S313" s="3">
        <v>20.6</v>
      </c>
      <c r="T313">
        <v>8</v>
      </c>
      <c r="U313">
        <v>1</v>
      </c>
      <c r="V313" s="4">
        <v>19.899999999999999</v>
      </c>
      <c r="W313">
        <v>8</v>
      </c>
      <c r="X313" s="3">
        <v>15.2</v>
      </c>
      <c r="Y313">
        <v>8</v>
      </c>
      <c r="Z313">
        <v>2</v>
      </c>
      <c r="AB313">
        <v>1</v>
      </c>
      <c r="AC313" s="3">
        <v>26.4</v>
      </c>
      <c r="AD313">
        <v>8</v>
      </c>
      <c r="AE313">
        <v>2</v>
      </c>
      <c r="AG313">
        <v>1</v>
      </c>
    </row>
    <row r="314" spans="1:34" x14ac:dyDescent="0.55000000000000004">
      <c r="A314">
        <v>308</v>
      </c>
      <c r="B314" s="2">
        <v>45142</v>
      </c>
      <c r="C314" s="3">
        <v>23.3</v>
      </c>
      <c r="D314">
        <v>8</v>
      </c>
      <c r="E314">
        <v>1</v>
      </c>
      <c r="F314" s="4">
        <v>24</v>
      </c>
      <c r="G314">
        <v>8</v>
      </c>
      <c r="H314" s="3">
        <v>19.5</v>
      </c>
      <c r="I314">
        <v>8</v>
      </c>
      <c r="J314">
        <v>2</v>
      </c>
      <c r="L314">
        <v>1</v>
      </c>
      <c r="M314" s="3">
        <v>28.6</v>
      </c>
      <c r="N314">
        <v>8</v>
      </c>
      <c r="O314">
        <v>2</v>
      </c>
      <c r="Q314">
        <v>1</v>
      </c>
      <c r="S314" s="3">
        <v>19.899999999999999</v>
      </c>
      <c r="T314">
        <v>8</v>
      </c>
      <c r="U314">
        <v>1</v>
      </c>
      <c r="V314" s="4">
        <v>20.6</v>
      </c>
      <c r="W314">
        <v>8</v>
      </c>
      <c r="X314" s="3">
        <v>15.2</v>
      </c>
      <c r="Y314">
        <v>8</v>
      </c>
      <c r="Z314">
        <v>2</v>
      </c>
      <c r="AB314">
        <v>1</v>
      </c>
      <c r="AC314" s="3">
        <v>25.5</v>
      </c>
      <c r="AD314">
        <v>8</v>
      </c>
      <c r="AE314">
        <v>2</v>
      </c>
      <c r="AG314">
        <v>1</v>
      </c>
    </row>
    <row r="315" spans="1:34" x14ac:dyDescent="0.55000000000000004">
      <c r="A315">
        <v>309</v>
      </c>
      <c r="B315" s="2">
        <v>45173</v>
      </c>
      <c r="C315" s="3">
        <v>20.6</v>
      </c>
      <c r="D315">
        <v>8</v>
      </c>
      <c r="E315">
        <v>1</v>
      </c>
      <c r="F315" s="4">
        <v>20</v>
      </c>
      <c r="G315">
        <v>8</v>
      </c>
      <c r="H315" s="3">
        <v>17.399999999999999</v>
      </c>
      <c r="I315">
        <v>8</v>
      </c>
      <c r="J315">
        <v>2</v>
      </c>
      <c r="L315">
        <v>1</v>
      </c>
      <c r="M315" s="3">
        <v>25.2</v>
      </c>
      <c r="N315">
        <v>8</v>
      </c>
      <c r="O315">
        <v>2</v>
      </c>
      <c r="Q315">
        <v>1</v>
      </c>
      <c r="S315" s="3">
        <v>17.8</v>
      </c>
      <c r="T315">
        <v>8</v>
      </c>
      <c r="U315">
        <v>1</v>
      </c>
      <c r="V315" s="4">
        <v>16.399999999999999</v>
      </c>
      <c r="W315">
        <v>8</v>
      </c>
      <c r="X315" s="3">
        <v>14.2</v>
      </c>
      <c r="Y315">
        <v>8</v>
      </c>
      <c r="Z315">
        <v>2</v>
      </c>
      <c r="AB315">
        <v>1</v>
      </c>
      <c r="AC315" s="3">
        <v>22.1</v>
      </c>
      <c r="AD315">
        <v>8</v>
      </c>
      <c r="AE315">
        <v>2</v>
      </c>
      <c r="AG315">
        <v>1</v>
      </c>
    </row>
    <row r="316" spans="1:34" x14ac:dyDescent="0.55000000000000004">
      <c r="A316">
        <v>310</v>
      </c>
      <c r="B316" s="2">
        <v>45203</v>
      </c>
      <c r="C316" s="3">
        <v>14.1</v>
      </c>
      <c r="D316">
        <v>8</v>
      </c>
      <c r="E316">
        <v>1</v>
      </c>
      <c r="F316" s="4">
        <v>14</v>
      </c>
      <c r="G316">
        <v>8</v>
      </c>
      <c r="H316" s="3">
        <v>10.3</v>
      </c>
      <c r="I316">
        <v>8</v>
      </c>
      <c r="J316">
        <v>2</v>
      </c>
      <c r="L316">
        <v>1</v>
      </c>
      <c r="M316" s="3">
        <v>19.3</v>
      </c>
      <c r="N316">
        <v>8</v>
      </c>
      <c r="O316">
        <v>2</v>
      </c>
      <c r="Q316">
        <v>1</v>
      </c>
      <c r="S316" s="3">
        <v>10.1</v>
      </c>
      <c r="T316">
        <v>8</v>
      </c>
      <c r="U316">
        <v>1</v>
      </c>
      <c r="V316" s="4">
        <v>9.8000000000000007</v>
      </c>
      <c r="W316">
        <v>8</v>
      </c>
      <c r="X316" s="3">
        <v>5.5</v>
      </c>
      <c r="Y316">
        <v>8</v>
      </c>
      <c r="Z316">
        <v>2</v>
      </c>
      <c r="AB316">
        <v>1</v>
      </c>
      <c r="AC316" s="3">
        <v>15.2</v>
      </c>
      <c r="AD316">
        <v>8</v>
      </c>
      <c r="AE316">
        <v>2</v>
      </c>
      <c r="AG316">
        <v>1</v>
      </c>
    </row>
    <row r="317" spans="1:34" x14ac:dyDescent="0.55000000000000004">
      <c r="A317">
        <v>311</v>
      </c>
      <c r="B317" s="2">
        <v>45234</v>
      </c>
      <c r="C317" s="3">
        <v>9.6999999999999993</v>
      </c>
      <c r="D317">
        <v>8</v>
      </c>
      <c r="E317">
        <v>1</v>
      </c>
      <c r="F317" s="4">
        <v>7.9</v>
      </c>
      <c r="G317">
        <v>8</v>
      </c>
      <c r="H317" s="3">
        <v>5.7</v>
      </c>
      <c r="I317">
        <v>8</v>
      </c>
      <c r="J317">
        <v>2</v>
      </c>
      <c r="L317">
        <v>1</v>
      </c>
      <c r="M317" s="3">
        <v>15.5</v>
      </c>
      <c r="N317">
        <v>8</v>
      </c>
      <c r="O317">
        <v>2</v>
      </c>
      <c r="Q317">
        <v>1</v>
      </c>
      <c r="S317" s="3">
        <v>4.8</v>
      </c>
      <c r="T317">
        <v>8</v>
      </c>
      <c r="U317">
        <v>1</v>
      </c>
      <c r="V317" s="4">
        <v>3.6</v>
      </c>
      <c r="W317">
        <v>8</v>
      </c>
      <c r="X317" s="3">
        <v>-0.9</v>
      </c>
      <c r="Y317">
        <v>8</v>
      </c>
      <c r="Z317">
        <v>2</v>
      </c>
      <c r="AB317">
        <v>1</v>
      </c>
      <c r="AC317" s="3">
        <v>11.2</v>
      </c>
      <c r="AD317">
        <v>8</v>
      </c>
      <c r="AE317">
        <v>2</v>
      </c>
      <c r="AG317">
        <v>1</v>
      </c>
    </row>
    <row r="318" spans="1:34" x14ac:dyDescent="0.55000000000000004">
      <c r="A318">
        <v>312</v>
      </c>
      <c r="B318" s="2">
        <v>45264</v>
      </c>
      <c r="C318" s="3">
        <v>4.2</v>
      </c>
      <c r="D318">
        <v>8</v>
      </c>
      <c r="E318">
        <v>1</v>
      </c>
      <c r="F318" s="4">
        <v>2.4</v>
      </c>
      <c r="G318">
        <v>8</v>
      </c>
      <c r="H318" s="3">
        <v>0.3</v>
      </c>
      <c r="I318">
        <v>8</v>
      </c>
      <c r="J318">
        <v>2</v>
      </c>
      <c r="L318">
        <v>1</v>
      </c>
      <c r="M318" s="3">
        <v>9.5</v>
      </c>
      <c r="N318">
        <v>8</v>
      </c>
      <c r="O318">
        <v>2</v>
      </c>
      <c r="Q318">
        <v>1</v>
      </c>
      <c r="S318" s="3">
        <v>-0.7</v>
      </c>
      <c r="T318">
        <v>8</v>
      </c>
      <c r="U318">
        <v>1</v>
      </c>
      <c r="V318" s="4">
        <v>-2</v>
      </c>
      <c r="W318">
        <v>8</v>
      </c>
      <c r="X318" s="3">
        <v>-6.2</v>
      </c>
      <c r="Y318">
        <v>8</v>
      </c>
      <c r="Z318">
        <v>2</v>
      </c>
      <c r="AB318">
        <v>1</v>
      </c>
      <c r="AC318" s="3">
        <v>5.2</v>
      </c>
      <c r="AD318">
        <v>8</v>
      </c>
      <c r="AE318">
        <v>2</v>
      </c>
      <c r="AG318">
        <v>1</v>
      </c>
    </row>
    <row r="319" spans="1:34" x14ac:dyDescent="0.55000000000000004">
      <c r="A319">
        <v>313</v>
      </c>
      <c r="B319" s="2">
        <v>44931</v>
      </c>
      <c r="C319" s="3">
        <v>-0.5</v>
      </c>
      <c r="D319">
        <v>8</v>
      </c>
      <c r="E319">
        <v>1</v>
      </c>
      <c r="F319" s="4">
        <v>-0.2</v>
      </c>
      <c r="G319">
        <v>8</v>
      </c>
      <c r="H319" s="3">
        <v>-3.7</v>
      </c>
      <c r="I319">
        <v>8</v>
      </c>
      <c r="J319">
        <v>2</v>
      </c>
      <c r="L319">
        <v>1</v>
      </c>
      <c r="M319" s="3">
        <v>3.4</v>
      </c>
      <c r="N319">
        <v>8</v>
      </c>
      <c r="O319">
        <v>2</v>
      </c>
      <c r="Q319">
        <v>1</v>
      </c>
      <c r="R319">
        <f>SUM(C319:C330)/12</f>
        <v>11.266666666666666</v>
      </c>
      <c r="S319" s="3">
        <v>-5.3</v>
      </c>
      <c r="T319">
        <v>8</v>
      </c>
      <c r="U319">
        <v>1</v>
      </c>
      <c r="V319" s="4">
        <v>-5.0999999999999996</v>
      </c>
      <c r="W319">
        <v>8</v>
      </c>
      <c r="X319" s="3">
        <v>-11.4</v>
      </c>
      <c r="Y319">
        <v>8</v>
      </c>
      <c r="Z319">
        <v>2</v>
      </c>
      <c r="AB319">
        <v>1</v>
      </c>
      <c r="AC319" s="3">
        <v>-0.9</v>
      </c>
      <c r="AD319">
        <v>8</v>
      </c>
      <c r="AE319">
        <v>2</v>
      </c>
      <c r="AG319">
        <v>1</v>
      </c>
      <c r="AH319">
        <f>SUM(S319:S330)/12</f>
        <v>7.1083333333333334</v>
      </c>
    </row>
    <row r="320" spans="1:34" x14ac:dyDescent="0.55000000000000004">
      <c r="A320">
        <v>314</v>
      </c>
      <c r="B320" s="2">
        <v>44962</v>
      </c>
      <c r="C320" s="3">
        <v>0</v>
      </c>
      <c r="D320">
        <v>8</v>
      </c>
      <c r="E320">
        <v>1</v>
      </c>
      <c r="F320" s="4">
        <v>0.3</v>
      </c>
      <c r="G320">
        <v>8</v>
      </c>
      <c r="H320" s="3">
        <v>-3.2</v>
      </c>
      <c r="I320">
        <v>8</v>
      </c>
      <c r="J320">
        <v>2</v>
      </c>
      <c r="L320">
        <v>1</v>
      </c>
      <c r="M320" s="3">
        <v>3.7</v>
      </c>
      <c r="N320">
        <v>8</v>
      </c>
      <c r="O320">
        <v>2</v>
      </c>
      <c r="Q320">
        <v>1</v>
      </c>
      <c r="S320" s="3">
        <v>-4.8</v>
      </c>
      <c r="T320">
        <v>8</v>
      </c>
      <c r="U320">
        <v>1</v>
      </c>
      <c r="V320" s="4">
        <v>-4.5999999999999996</v>
      </c>
      <c r="W320">
        <v>8</v>
      </c>
      <c r="X320" s="3">
        <v>-10.6</v>
      </c>
      <c r="Y320">
        <v>8</v>
      </c>
      <c r="Z320">
        <v>2</v>
      </c>
      <c r="AB320">
        <v>1</v>
      </c>
      <c r="AC320" s="3">
        <v>-0.6</v>
      </c>
      <c r="AD320">
        <v>8</v>
      </c>
      <c r="AE320">
        <v>2</v>
      </c>
      <c r="AG320">
        <v>1</v>
      </c>
    </row>
    <row r="321" spans="1:34" x14ac:dyDescent="0.55000000000000004">
      <c r="A321">
        <v>315</v>
      </c>
      <c r="B321" s="2">
        <v>44990</v>
      </c>
      <c r="C321" s="3">
        <v>2</v>
      </c>
      <c r="D321">
        <v>8</v>
      </c>
      <c r="E321">
        <v>1</v>
      </c>
      <c r="F321" s="4">
        <v>3.8</v>
      </c>
      <c r="G321">
        <v>8</v>
      </c>
      <c r="H321" s="3">
        <v>-1.7</v>
      </c>
      <c r="I321">
        <v>8</v>
      </c>
      <c r="J321">
        <v>2</v>
      </c>
      <c r="L321">
        <v>1</v>
      </c>
      <c r="M321" s="3">
        <v>7</v>
      </c>
      <c r="N321">
        <v>8</v>
      </c>
      <c r="O321">
        <v>2</v>
      </c>
      <c r="Q321">
        <v>1</v>
      </c>
      <c r="S321" s="3">
        <v>-2.5</v>
      </c>
      <c r="T321">
        <v>8</v>
      </c>
      <c r="U321">
        <v>1</v>
      </c>
      <c r="V321" s="4">
        <v>-0.8</v>
      </c>
      <c r="W321">
        <v>8</v>
      </c>
      <c r="X321" s="3">
        <v>-8.6</v>
      </c>
      <c r="Y321">
        <v>8</v>
      </c>
      <c r="Z321">
        <v>2</v>
      </c>
      <c r="AB321">
        <v>1</v>
      </c>
      <c r="AC321" s="3">
        <v>2.9</v>
      </c>
      <c r="AD321">
        <v>8</v>
      </c>
      <c r="AE321">
        <v>2</v>
      </c>
      <c r="AG321">
        <v>1</v>
      </c>
    </row>
    <row r="322" spans="1:34" x14ac:dyDescent="0.55000000000000004">
      <c r="A322">
        <v>316</v>
      </c>
      <c r="B322" s="2">
        <v>45021</v>
      </c>
      <c r="C322" s="3">
        <v>10.1</v>
      </c>
      <c r="D322">
        <v>8</v>
      </c>
      <c r="E322">
        <v>1</v>
      </c>
      <c r="F322" s="4">
        <v>9.8000000000000007</v>
      </c>
      <c r="G322">
        <v>8</v>
      </c>
      <c r="H322" s="3">
        <v>4.2</v>
      </c>
      <c r="I322">
        <v>8</v>
      </c>
      <c r="J322">
        <v>2</v>
      </c>
      <c r="L322">
        <v>1</v>
      </c>
      <c r="M322" s="3">
        <v>16.8</v>
      </c>
      <c r="N322">
        <v>8</v>
      </c>
      <c r="O322">
        <v>2</v>
      </c>
      <c r="Q322">
        <v>1</v>
      </c>
      <c r="S322" s="3">
        <v>5.3</v>
      </c>
      <c r="T322">
        <v>8</v>
      </c>
      <c r="U322">
        <v>1</v>
      </c>
      <c r="V322" s="4">
        <v>5.2</v>
      </c>
      <c r="W322">
        <v>8</v>
      </c>
      <c r="X322" s="3">
        <v>-1.7</v>
      </c>
      <c r="Y322">
        <v>8</v>
      </c>
      <c r="Z322">
        <v>2</v>
      </c>
      <c r="AB322">
        <v>1</v>
      </c>
      <c r="AC322" s="3">
        <v>12.4</v>
      </c>
      <c r="AD322">
        <v>8</v>
      </c>
      <c r="AE322">
        <v>2</v>
      </c>
      <c r="AG322">
        <v>1</v>
      </c>
    </row>
    <row r="323" spans="1:34" x14ac:dyDescent="0.55000000000000004">
      <c r="A323">
        <v>317</v>
      </c>
      <c r="B323" s="2">
        <v>45051</v>
      </c>
      <c r="C323" s="3">
        <v>14.2</v>
      </c>
      <c r="D323">
        <v>8</v>
      </c>
      <c r="E323">
        <v>1</v>
      </c>
      <c r="F323" s="4">
        <v>15.3</v>
      </c>
      <c r="G323">
        <v>8</v>
      </c>
      <c r="H323" s="3">
        <v>8.4</v>
      </c>
      <c r="I323">
        <v>8</v>
      </c>
      <c r="J323">
        <v>2</v>
      </c>
      <c r="L323">
        <v>1</v>
      </c>
      <c r="M323" s="3">
        <v>20.2</v>
      </c>
      <c r="N323">
        <v>8</v>
      </c>
      <c r="O323">
        <v>2</v>
      </c>
      <c r="Q323">
        <v>1</v>
      </c>
      <c r="S323" s="3">
        <v>10.1</v>
      </c>
      <c r="T323">
        <v>8</v>
      </c>
      <c r="U323">
        <v>1</v>
      </c>
      <c r="V323" s="4">
        <v>11.3</v>
      </c>
      <c r="W323">
        <v>8</v>
      </c>
      <c r="X323" s="3">
        <v>2.2999999999999998</v>
      </c>
      <c r="Y323">
        <v>8</v>
      </c>
      <c r="Z323">
        <v>2</v>
      </c>
      <c r="AB323">
        <v>1</v>
      </c>
      <c r="AC323" s="3">
        <v>16.899999999999999</v>
      </c>
      <c r="AD323">
        <v>8</v>
      </c>
      <c r="AE323">
        <v>2</v>
      </c>
      <c r="AG323">
        <v>1</v>
      </c>
    </row>
    <row r="324" spans="1:34" x14ac:dyDescent="0.55000000000000004">
      <c r="A324">
        <v>318</v>
      </c>
      <c r="B324" s="2">
        <v>45082</v>
      </c>
      <c r="C324" s="3">
        <v>20.9</v>
      </c>
      <c r="D324">
        <v>8</v>
      </c>
      <c r="E324">
        <v>1</v>
      </c>
      <c r="F324" s="4">
        <v>19.3</v>
      </c>
      <c r="G324">
        <v>8</v>
      </c>
      <c r="H324" s="3">
        <v>16.399999999999999</v>
      </c>
      <c r="I324">
        <v>8</v>
      </c>
      <c r="J324">
        <v>2</v>
      </c>
      <c r="L324">
        <v>1</v>
      </c>
      <c r="M324" s="3">
        <v>26.4</v>
      </c>
      <c r="N324">
        <v>8</v>
      </c>
      <c r="O324">
        <v>2</v>
      </c>
      <c r="Q324">
        <v>1</v>
      </c>
      <c r="S324" s="3">
        <v>17.2</v>
      </c>
      <c r="T324">
        <v>8</v>
      </c>
      <c r="U324">
        <v>1</v>
      </c>
      <c r="V324" s="4">
        <v>15.8</v>
      </c>
      <c r="W324">
        <v>8</v>
      </c>
      <c r="X324" s="3">
        <v>11.4</v>
      </c>
      <c r="Y324">
        <v>8</v>
      </c>
      <c r="Z324">
        <v>2</v>
      </c>
      <c r="AB324">
        <v>1</v>
      </c>
      <c r="AC324" s="3">
        <v>23.1</v>
      </c>
      <c r="AD324">
        <v>8</v>
      </c>
      <c r="AE324">
        <v>2</v>
      </c>
      <c r="AG324">
        <v>1</v>
      </c>
    </row>
    <row r="325" spans="1:34" x14ac:dyDescent="0.55000000000000004">
      <c r="A325">
        <v>319</v>
      </c>
      <c r="B325" s="2">
        <v>45112</v>
      </c>
      <c r="C325" s="3">
        <v>22.9</v>
      </c>
      <c r="D325">
        <v>8</v>
      </c>
      <c r="E325">
        <v>1</v>
      </c>
      <c r="F325" s="4">
        <v>22.9</v>
      </c>
      <c r="G325">
        <v>8</v>
      </c>
      <c r="H325" s="3">
        <v>19</v>
      </c>
      <c r="I325">
        <v>8</v>
      </c>
      <c r="J325">
        <v>2</v>
      </c>
      <c r="L325">
        <v>1</v>
      </c>
      <c r="M325" s="3">
        <v>27.8</v>
      </c>
      <c r="N325">
        <v>8</v>
      </c>
      <c r="O325">
        <v>2</v>
      </c>
      <c r="Q325">
        <v>1</v>
      </c>
      <c r="S325" s="3">
        <v>19.600000000000001</v>
      </c>
      <c r="T325">
        <v>8</v>
      </c>
      <c r="U325">
        <v>1</v>
      </c>
      <c r="V325" s="4">
        <v>19.899999999999999</v>
      </c>
      <c r="W325">
        <v>8</v>
      </c>
      <c r="X325" s="3">
        <v>15.2</v>
      </c>
      <c r="Y325">
        <v>8</v>
      </c>
      <c r="Z325">
        <v>2</v>
      </c>
      <c r="AB325">
        <v>1</v>
      </c>
      <c r="AC325" s="3">
        <v>24.5</v>
      </c>
      <c r="AD325">
        <v>8</v>
      </c>
      <c r="AE325">
        <v>2</v>
      </c>
      <c r="AG325">
        <v>1</v>
      </c>
    </row>
    <row r="326" spans="1:34" x14ac:dyDescent="0.55000000000000004">
      <c r="A326">
        <v>320</v>
      </c>
      <c r="B326" s="2">
        <v>45143</v>
      </c>
      <c r="C326" s="3">
        <v>23.6</v>
      </c>
      <c r="D326">
        <v>8</v>
      </c>
      <c r="E326">
        <v>1</v>
      </c>
      <c r="F326" s="4">
        <v>24</v>
      </c>
      <c r="G326">
        <v>8</v>
      </c>
      <c r="H326" s="3">
        <v>20.100000000000001</v>
      </c>
      <c r="I326">
        <v>8</v>
      </c>
      <c r="J326">
        <v>2</v>
      </c>
      <c r="L326">
        <v>1</v>
      </c>
      <c r="M326" s="3">
        <v>29.2</v>
      </c>
      <c r="N326">
        <v>8</v>
      </c>
      <c r="O326">
        <v>2</v>
      </c>
      <c r="Q326">
        <v>1</v>
      </c>
      <c r="S326" s="3">
        <v>20.399999999999999</v>
      </c>
      <c r="T326">
        <v>8</v>
      </c>
      <c r="U326">
        <v>1</v>
      </c>
      <c r="V326" s="4">
        <v>20.6</v>
      </c>
      <c r="W326">
        <v>8</v>
      </c>
      <c r="X326" s="3">
        <v>16.5</v>
      </c>
      <c r="Y326">
        <v>8</v>
      </c>
      <c r="Z326">
        <v>2</v>
      </c>
      <c r="AB326">
        <v>1</v>
      </c>
      <c r="AC326" s="3">
        <v>25.8</v>
      </c>
      <c r="AD326">
        <v>8</v>
      </c>
      <c r="AE326">
        <v>2</v>
      </c>
      <c r="AG326">
        <v>1</v>
      </c>
    </row>
    <row r="327" spans="1:34" x14ac:dyDescent="0.55000000000000004">
      <c r="A327">
        <v>321</v>
      </c>
      <c r="B327" s="2">
        <v>45174</v>
      </c>
      <c r="C327" s="3">
        <v>21.5</v>
      </c>
      <c r="D327">
        <v>8</v>
      </c>
      <c r="E327">
        <v>1</v>
      </c>
      <c r="F327" s="4">
        <v>20</v>
      </c>
      <c r="G327">
        <v>8</v>
      </c>
      <c r="H327" s="3">
        <v>17.8</v>
      </c>
      <c r="I327">
        <v>8</v>
      </c>
      <c r="J327">
        <v>2</v>
      </c>
      <c r="L327">
        <v>1</v>
      </c>
      <c r="M327" s="3">
        <v>26.9</v>
      </c>
      <c r="N327">
        <v>8</v>
      </c>
      <c r="O327">
        <v>2</v>
      </c>
      <c r="Q327">
        <v>1</v>
      </c>
      <c r="S327" s="3">
        <v>17.8</v>
      </c>
      <c r="T327">
        <v>8</v>
      </c>
      <c r="U327">
        <v>1</v>
      </c>
      <c r="V327" s="4">
        <v>16.399999999999999</v>
      </c>
      <c r="W327">
        <v>8</v>
      </c>
      <c r="X327" s="3">
        <v>13.6</v>
      </c>
      <c r="Y327">
        <v>8</v>
      </c>
      <c r="Z327">
        <v>2</v>
      </c>
      <c r="AB327">
        <v>1</v>
      </c>
      <c r="AC327" s="3">
        <v>22.9</v>
      </c>
      <c r="AD327">
        <v>8</v>
      </c>
      <c r="AE327">
        <v>2</v>
      </c>
      <c r="AG327">
        <v>1</v>
      </c>
    </row>
    <row r="328" spans="1:34" x14ac:dyDescent="0.55000000000000004">
      <c r="A328">
        <v>322</v>
      </c>
      <c r="B328" s="2">
        <v>45204</v>
      </c>
      <c r="C328" s="3">
        <v>14.9</v>
      </c>
      <c r="D328">
        <v>8</v>
      </c>
      <c r="E328">
        <v>1</v>
      </c>
      <c r="F328" s="4">
        <v>14</v>
      </c>
      <c r="G328">
        <v>8</v>
      </c>
      <c r="H328" s="3">
        <v>11.3</v>
      </c>
      <c r="I328">
        <v>8</v>
      </c>
      <c r="J328">
        <v>2</v>
      </c>
      <c r="L328">
        <v>1</v>
      </c>
      <c r="M328" s="3">
        <v>20.100000000000001</v>
      </c>
      <c r="N328">
        <v>8</v>
      </c>
      <c r="O328">
        <v>2</v>
      </c>
      <c r="Q328">
        <v>1</v>
      </c>
      <c r="S328" s="3">
        <v>11</v>
      </c>
      <c r="T328">
        <v>8</v>
      </c>
      <c r="U328">
        <v>1</v>
      </c>
      <c r="V328" s="4">
        <v>9.8000000000000007</v>
      </c>
      <c r="W328">
        <v>8</v>
      </c>
      <c r="X328" s="3">
        <v>6.1</v>
      </c>
      <c r="Y328">
        <v>8</v>
      </c>
      <c r="Z328">
        <v>2</v>
      </c>
      <c r="AB328">
        <v>1</v>
      </c>
      <c r="AC328" s="3">
        <v>16.100000000000001</v>
      </c>
      <c r="AD328">
        <v>8</v>
      </c>
      <c r="AE328">
        <v>2</v>
      </c>
      <c r="AG328">
        <v>1</v>
      </c>
    </row>
    <row r="329" spans="1:34" x14ac:dyDescent="0.55000000000000004">
      <c r="A329">
        <v>323</v>
      </c>
      <c r="B329" s="2">
        <v>45235</v>
      </c>
      <c r="C329" s="3">
        <v>6.9</v>
      </c>
      <c r="D329">
        <v>5</v>
      </c>
      <c r="E329">
        <v>1</v>
      </c>
      <c r="F329" s="4">
        <v>7.9</v>
      </c>
      <c r="G329">
        <v>8</v>
      </c>
      <c r="H329" s="3">
        <v>2.9</v>
      </c>
      <c r="I329">
        <v>5</v>
      </c>
      <c r="J329">
        <v>2</v>
      </c>
      <c r="L329">
        <v>1</v>
      </c>
      <c r="M329" s="3">
        <v>12.7</v>
      </c>
      <c r="N329">
        <v>5</v>
      </c>
      <c r="O329">
        <v>2</v>
      </c>
      <c r="Q329">
        <v>1</v>
      </c>
      <c r="S329" s="3">
        <v>2.2000000000000002</v>
      </c>
      <c r="T329">
        <v>8</v>
      </c>
      <c r="U329">
        <v>1</v>
      </c>
      <c r="V329" s="4">
        <v>3.6</v>
      </c>
      <c r="W329">
        <v>8</v>
      </c>
      <c r="X329" s="3">
        <v>-3.4</v>
      </c>
      <c r="Y329">
        <v>8</v>
      </c>
      <c r="Z329">
        <v>2</v>
      </c>
      <c r="AB329">
        <v>1</v>
      </c>
      <c r="AC329" s="3">
        <v>8.5</v>
      </c>
      <c r="AD329">
        <v>8</v>
      </c>
      <c r="AE329">
        <v>2</v>
      </c>
      <c r="AG329">
        <v>1</v>
      </c>
    </row>
    <row r="330" spans="1:34" x14ac:dyDescent="0.55000000000000004">
      <c r="A330">
        <v>324</v>
      </c>
      <c r="B330" s="2">
        <v>45265</v>
      </c>
      <c r="C330" s="3">
        <v>-1.3</v>
      </c>
      <c r="D330">
        <v>8</v>
      </c>
      <c r="E330">
        <v>1</v>
      </c>
      <c r="F330" s="4">
        <v>2.4</v>
      </c>
      <c r="G330">
        <v>8</v>
      </c>
      <c r="H330" s="3">
        <v>-3.6</v>
      </c>
      <c r="I330">
        <v>5</v>
      </c>
      <c r="J330">
        <v>2</v>
      </c>
      <c r="L330">
        <v>1</v>
      </c>
      <c r="M330" s="3">
        <v>1.4</v>
      </c>
      <c r="N330">
        <v>5</v>
      </c>
      <c r="O330">
        <v>2</v>
      </c>
      <c r="Q330">
        <v>1</v>
      </c>
      <c r="S330" s="3">
        <v>-5.7</v>
      </c>
      <c r="T330">
        <v>8</v>
      </c>
      <c r="U330">
        <v>1</v>
      </c>
      <c r="V330" s="4">
        <v>-2</v>
      </c>
      <c r="W330">
        <v>8</v>
      </c>
      <c r="X330" s="3">
        <v>-10.9</v>
      </c>
      <c r="Y330">
        <v>8</v>
      </c>
      <c r="Z330">
        <v>2</v>
      </c>
      <c r="AB330">
        <v>1</v>
      </c>
      <c r="AC330" s="3">
        <v>-2.4</v>
      </c>
      <c r="AD330">
        <v>8</v>
      </c>
      <c r="AE330">
        <v>2</v>
      </c>
      <c r="AG330">
        <v>1</v>
      </c>
    </row>
    <row r="331" spans="1:34" x14ac:dyDescent="0.55000000000000004">
      <c r="A331">
        <v>325</v>
      </c>
      <c r="B331" s="2">
        <v>44932</v>
      </c>
      <c r="C331" s="3">
        <v>-1.1000000000000001</v>
      </c>
      <c r="D331">
        <v>8</v>
      </c>
      <c r="E331">
        <v>1</v>
      </c>
      <c r="F331" s="4">
        <v>-0.2</v>
      </c>
      <c r="G331">
        <v>8</v>
      </c>
      <c r="H331" s="3">
        <v>-4.8</v>
      </c>
      <c r="I331">
        <v>8</v>
      </c>
      <c r="J331">
        <v>2</v>
      </c>
      <c r="L331">
        <v>1</v>
      </c>
      <c r="M331" s="3">
        <v>3</v>
      </c>
      <c r="N331">
        <v>8</v>
      </c>
      <c r="O331">
        <v>2</v>
      </c>
      <c r="Q331">
        <v>1</v>
      </c>
      <c r="R331">
        <f>SUM(C331:C342)/12</f>
        <v>11.583333333333334</v>
      </c>
      <c r="S331" s="3">
        <v>-6.5</v>
      </c>
      <c r="T331">
        <v>8</v>
      </c>
      <c r="U331">
        <v>1</v>
      </c>
      <c r="V331" s="4">
        <v>-5.0999999999999996</v>
      </c>
      <c r="W331">
        <v>8</v>
      </c>
      <c r="X331" s="3">
        <v>-12.8</v>
      </c>
      <c r="Y331">
        <v>8</v>
      </c>
      <c r="Z331">
        <v>2</v>
      </c>
      <c r="AB331">
        <v>1</v>
      </c>
      <c r="AC331" s="3">
        <v>-1.4</v>
      </c>
      <c r="AD331">
        <v>8</v>
      </c>
      <c r="AE331">
        <v>2</v>
      </c>
      <c r="AG331">
        <v>1</v>
      </c>
      <c r="AH331">
        <f>SUM(S331:S342)/12</f>
        <v>7.5083333333333337</v>
      </c>
    </row>
    <row r="332" spans="1:34" x14ac:dyDescent="0.55000000000000004">
      <c r="A332">
        <v>326</v>
      </c>
      <c r="B332" s="2">
        <v>44963</v>
      </c>
      <c r="C332" s="3">
        <v>0.4</v>
      </c>
      <c r="D332">
        <v>8</v>
      </c>
      <c r="E332">
        <v>1</v>
      </c>
      <c r="F332" s="4">
        <v>0.3</v>
      </c>
      <c r="G332">
        <v>8</v>
      </c>
      <c r="H332" s="3">
        <v>-3.3</v>
      </c>
      <c r="I332">
        <v>8</v>
      </c>
      <c r="J332">
        <v>2</v>
      </c>
      <c r="L332">
        <v>1</v>
      </c>
      <c r="M332" s="3">
        <v>4.7</v>
      </c>
      <c r="N332">
        <v>8</v>
      </c>
      <c r="O332">
        <v>2</v>
      </c>
      <c r="Q332">
        <v>1</v>
      </c>
      <c r="S332" s="3">
        <v>-3.5</v>
      </c>
      <c r="T332">
        <v>8</v>
      </c>
      <c r="U332">
        <v>1</v>
      </c>
      <c r="V332" s="4">
        <v>-4.5999999999999996</v>
      </c>
      <c r="W332">
        <v>8</v>
      </c>
      <c r="X332" s="3">
        <v>-9.5</v>
      </c>
      <c r="Y332">
        <v>8</v>
      </c>
      <c r="Z332">
        <v>2</v>
      </c>
      <c r="AB332">
        <v>1</v>
      </c>
      <c r="AC332" s="3">
        <v>2</v>
      </c>
      <c r="AD332">
        <v>8</v>
      </c>
      <c r="AE332">
        <v>2</v>
      </c>
      <c r="AG332">
        <v>1</v>
      </c>
    </row>
    <row r="333" spans="1:34" x14ac:dyDescent="0.55000000000000004">
      <c r="A333">
        <v>327</v>
      </c>
      <c r="B333" s="2">
        <v>44991</v>
      </c>
      <c r="C333" s="3">
        <v>2.5</v>
      </c>
      <c r="D333">
        <v>8</v>
      </c>
      <c r="E333">
        <v>1</v>
      </c>
      <c r="F333" s="4">
        <v>3.8</v>
      </c>
      <c r="G333">
        <v>8</v>
      </c>
      <c r="H333" s="3">
        <v>-1.4</v>
      </c>
      <c r="I333">
        <v>8</v>
      </c>
      <c r="J333">
        <v>2</v>
      </c>
      <c r="L333">
        <v>1</v>
      </c>
      <c r="M333" s="3">
        <v>7.5</v>
      </c>
      <c r="N333">
        <v>8</v>
      </c>
      <c r="O333">
        <v>2</v>
      </c>
      <c r="Q333">
        <v>1</v>
      </c>
      <c r="S333" s="3">
        <v>-1.5</v>
      </c>
      <c r="T333">
        <v>8</v>
      </c>
      <c r="U333">
        <v>1</v>
      </c>
      <c r="V333" s="4">
        <v>-0.8</v>
      </c>
      <c r="W333">
        <v>8</v>
      </c>
      <c r="X333" s="3">
        <v>-6.9</v>
      </c>
      <c r="Y333">
        <v>8</v>
      </c>
      <c r="Z333">
        <v>2</v>
      </c>
      <c r="AB333">
        <v>1</v>
      </c>
      <c r="AC333" s="3">
        <v>4</v>
      </c>
      <c r="AD333">
        <v>8</v>
      </c>
      <c r="AE333">
        <v>2</v>
      </c>
      <c r="AG333">
        <v>1</v>
      </c>
    </row>
    <row r="334" spans="1:34" x14ac:dyDescent="0.55000000000000004">
      <c r="A334">
        <v>328</v>
      </c>
      <c r="B334" s="2">
        <v>45022</v>
      </c>
      <c r="C334" s="3">
        <v>7.7</v>
      </c>
      <c r="D334">
        <v>8</v>
      </c>
      <c r="E334">
        <v>1</v>
      </c>
      <c r="F334" s="4">
        <v>9.8000000000000007</v>
      </c>
      <c r="G334">
        <v>8</v>
      </c>
      <c r="H334" s="3">
        <v>3.2</v>
      </c>
      <c r="I334">
        <v>8</v>
      </c>
      <c r="J334">
        <v>2</v>
      </c>
      <c r="L334">
        <v>1</v>
      </c>
      <c r="M334" s="3">
        <v>13.2</v>
      </c>
      <c r="N334">
        <v>8</v>
      </c>
      <c r="O334">
        <v>2</v>
      </c>
      <c r="Q334">
        <v>1</v>
      </c>
      <c r="S334" s="3">
        <v>3.2</v>
      </c>
      <c r="T334">
        <v>8</v>
      </c>
      <c r="U334">
        <v>1</v>
      </c>
      <c r="V334" s="4">
        <v>5.2</v>
      </c>
      <c r="W334">
        <v>8</v>
      </c>
      <c r="X334" s="3">
        <v>-1.8</v>
      </c>
      <c r="Y334">
        <v>8</v>
      </c>
      <c r="Z334">
        <v>2</v>
      </c>
      <c r="AB334">
        <v>1</v>
      </c>
      <c r="AC334" s="3">
        <v>9</v>
      </c>
      <c r="AD334">
        <v>8</v>
      </c>
      <c r="AE334">
        <v>2</v>
      </c>
      <c r="AG334">
        <v>1</v>
      </c>
    </row>
    <row r="335" spans="1:34" x14ac:dyDescent="0.55000000000000004">
      <c r="A335">
        <v>329</v>
      </c>
      <c r="B335" s="2">
        <v>45052</v>
      </c>
      <c r="C335" s="3">
        <v>15.2</v>
      </c>
      <c r="D335">
        <v>8</v>
      </c>
      <c r="E335">
        <v>1</v>
      </c>
      <c r="F335" s="4">
        <v>15.3</v>
      </c>
      <c r="G335">
        <v>8</v>
      </c>
      <c r="H335" s="3">
        <v>10.5</v>
      </c>
      <c r="I335">
        <v>8</v>
      </c>
      <c r="J335">
        <v>2</v>
      </c>
      <c r="L335">
        <v>1</v>
      </c>
      <c r="M335" s="3">
        <v>20.100000000000001</v>
      </c>
      <c r="N335">
        <v>8</v>
      </c>
      <c r="O335">
        <v>2</v>
      </c>
      <c r="Q335">
        <v>1</v>
      </c>
      <c r="S335" s="3">
        <v>11.7</v>
      </c>
      <c r="T335">
        <v>8</v>
      </c>
      <c r="U335">
        <v>1</v>
      </c>
      <c r="V335" s="4">
        <v>11.3</v>
      </c>
      <c r="W335">
        <v>8</v>
      </c>
      <c r="X335" s="3">
        <v>5.7</v>
      </c>
      <c r="Y335">
        <v>8</v>
      </c>
      <c r="Z335">
        <v>2</v>
      </c>
      <c r="AB335">
        <v>1</v>
      </c>
      <c r="AC335" s="3">
        <v>17.2</v>
      </c>
      <c r="AD335">
        <v>8</v>
      </c>
      <c r="AE335">
        <v>2</v>
      </c>
      <c r="AG335">
        <v>1</v>
      </c>
    </row>
    <row r="336" spans="1:34" x14ac:dyDescent="0.55000000000000004">
      <c r="A336">
        <v>330</v>
      </c>
      <c r="B336" s="2">
        <v>45083</v>
      </c>
      <c r="C336" s="3">
        <v>19.899999999999999</v>
      </c>
      <c r="D336">
        <v>8</v>
      </c>
      <c r="E336">
        <v>1</v>
      </c>
      <c r="F336" s="4">
        <v>19.3</v>
      </c>
      <c r="G336">
        <v>8</v>
      </c>
      <c r="H336" s="3">
        <v>15.4</v>
      </c>
      <c r="I336">
        <v>8</v>
      </c>
      <c r="J336">
        <v>2</v>
      </c>
      <c r="L336">
        <v>1</v>
      </c>
      <c r="M336" s="3">
        <v>25.1</v>
      </c>
      <c r="N336">
        <v>8</v>
      </c>
      <c r="O336">
        <v>2</v>
      </c>
      <c r="Q336">
        <v>1</v>
      </c>
      <c r="S336" s="3">
        <v>16.100000000000001</v>
      </c>
      <c r="T336">
        <v>8</v>
      </c>
      <c r="U336">
        <v>1</v>
      </c>
      <c r="V336" s="4">
        <v>15.8</v>
      </c>
      <c r="W336">
        <v>8</v>
      </c>
      <c r="X336" s="3">
        <v>10.4</v>
      </c>
      <c r="Y336">
        <v>8</v>
      </c>
      <c r="Z336">
        <v>2</v>
      </c>
      <c r="AB336">
        <v>1</v>
      </c>
      <c r="AC336" s="3">
        <v>21.9</v>
      </c>
      <c r="AD336">
        <v>8</v>
      </c>
      <c r="AE336">
        <v>2</v>
      </c>
      <c r="AG336">
        <v>1</v>
      </c>
    </row>
    <row r="337" spans="1:34" x14ac:dyDescent="0.55000000000000004">
      <c r="A337">
        <v>331</v>
      </c>
      <c r="B337" s="2">
        <v>45113</v>
      </c>
      <c r="C337" s="3">
        <v>22.1</v>
      </c>
      <c r="D337">
        <v>8</v>
      </c>
      <c r="E337">
        <v>1</v>
      </c>
      <c r="F337" s="4">
        <v>22.9</v>
      </c>
      <c r="G337">
        <v>8</v>
      </c>
      <c r="H337" s="3">
        <v>19.2</v>
      </c>
      <c r="I337">
        <v>8</v>
      </c>
      <c r="J337">
        <v>2</v>
      </c>
      <c r="L337">
        <v>1</v>
      </c>
      <c r="M337" s="3">
        <v>26</v>
      </c>
      <c r="N337">
        <v>8</v>
      </c>
      <c r="O337">
        <v>2</v>
      </c>
      <c r="Q337">
        <v>1</v>
      </c>
      <c r="S337" s="3">
        <v>19.5</v>
      </c>
      <c r="T337">
        <v>8</v>
      </c>
      <c r="U337">
        <v>1</v>
      </c>
      <c r="V337" s="4">
        <v>19.899999999999999</v>
      </c>
      <c r="W337">
        <v>8</v>
      </c>
      <c r="X337" s="3">
        <v>15.7</v>
      </c>
      <c r="Y337">
        <v>8</v>
      </c>
      <c r="Z337">
        <v>2</v>
      </c>
      <c r="AB337">
        <v>1</v>
      </c>
      <c r="AC337" s="3">
        <v>23.7</v>
      </c>
      <c r="AD337">
        <v>8</v>
      </c>
      <c r="AE337">
        <v>2</v>
      </c>
      <c r="AG337">
        <v>1</v>
      </c>
    </row>
    <row r="338" spans="1:34" x14ac:dyDescent="0.55000000000000004">
      <c r="A338">
        <v>332</v>
      </c>
      <c r="B338" s="2">
        <v>45144</v>
      </c>
      <c r="C338" s="3">
        <v>25.2</v>
      </c>
      <c r="D338">
        <v>8</v>
      </c>
      <c r="E338">
        <v>1</v>
      </c>
      <c r="F338" s="4">
        <v>24</v>
      </c>
      <c r="G338">
        <v>8</v>
      </c>
      <c r="H338" s="3">
        <v>20.8</v>
      </c>
      <c r="I338">
        <v>8</v>
      </c>
      <c r="J338">
        <v>2</v>
      </c>
      <c r="L338">
        <v>1</v>
      </c>
      <c r="M338" s="3">
        <v>31</v>
      </c>
      <c r="N338">
        <v>8</v>
      </c>
      <c r="O338">
        <v>2</v>
      </c>
      <c r="Q338">
        <v>1</v>
      </c>
      <c r="S338" s="3">
        <v>21.6</v>
      </c>
      <c r="T338">
        <v>8</v>
      </c>
      <c r="U338">
        <v>1</v>
      </c>
      <c r="V338" s="4">
        <v>20.6</v>
      </c>
      <c r="W338">
        <v>8</v>
      </c>
      <c r="X338" s="3">
        <v>16.600000000000001</v>
      </c>
      <c r="Y338">
        <v>8</v>
      </c>
      <c r="Z338">
        <v>2</v>
      </c>
      <c r="AB338">
        <v>1</v>
      </c>
      <c r="AC338" s="3">
        <v>28.1</v>
      </c>
      <c r="AD338">
        <v>8</v>
      </c>
      <c r="AE338">
        <v>2</v>
      </c>
      <c r="AG338">
        <v>1</v>
      </c>
    </row>
    <row r="339" spans="1:34" x14ac:dyDescent="0.55000000000000004">
      <c r="A339">
        <v>333</v>
      </c>
      <c r="B339" s="2">
        <v>45175</v>
      </c>
      <c r="C339" s="3">
        <v>19.8</v>
      </c>
      <c r="D339">
        <v>8</v>
      </c>
      <c r="E339">
        <v>1</v>
      </c>
      <c r="F339" s="4">
        <v>20</v>
      </c>
      <c r="G339">
        <v>8</v>
      </c>
      <c r="H339" s="3">
        <v>15.9</v>
      </c>
      <c r="I339">
        <v>8</v>
      </c>
      <c r="J339">
        <v>2</v>
      </c>
      <c r="L339">
        <v>1</v>
      </c>
      <c r="M339" s="3">
        <v>25</v>
      </c>
      <c r="N339">
        <v>8</v>
      </c>
      <c r="O339">
        <v>2</v>
      </c>
      <c r="Q339">
        <v>1</v>
      </c>
      <c r="S339" s="3">
        <v>15.9</v>
      </c>
      <c r="T339">
        <v>8</v>
      </c>
      <c r="U339">
        <v>1</v>
      </c>
      <c r="V339" s="4">
        <v>16.399999999999999</v>
      </c>
      <c r="W339">
        <v>8</v>
      </c>
      <c r="X339" s="3">
        <v>11.5</v>
      </c>
      <c r="Y339">
        <v>8</v>
      </c>
      <c r="Z339">
        <v>2</v>
      </c>
      <c r="AB339">
        <v>1</v>
      </c>
      <c r="AC339" s="3">
        <v>21.3</v>
      </c>
      <c r="AD339">
        <v>8</v>
      </c>
      <c r="AE339">
        <v>2</v>
      </c>
      <c r="AG339">
        <v>1</v>
      </c>
    </row>
    <row r="340" spans="1:34" x14ac:dyDescent="0.55000000000000004">
      <c r="A340">
        <v>334</v>
      </c>
      <c r="B340" s="2">
        <v>45205</v>
      </c>
      <c r="C340" s="3">
        <v>15.3</v>
      </c>
      <c r="D340">
        <v>8</v>
      </c>
      <c r="E340">
        <v>1</v>
      </c>
      <c r="F340" s="4">
        <v>14</v>
      </c>
      <c r="G340">
        <v>8</v>
      </c>
      <c r="H340" s="3">
        <v>11.3</v>
      </c>
      <c r="I340">
        <v>8</v>
      </c>
      <c r="J340">
        <v>2</v>
      </c>
      <c r="L340">
        <v>1</v>
      </c>
      <c r="M340" s="3">
        <v>21.4</v>
      </c>
      <c r="N340">
        <v>8</v>
      </c>
      <c r="O340">
        <v>2</v>
      </c>
      <c r="Q340">
        <v>1</v>
      </c>
      <c r="S340" s="3">
        <v>10.9</v>
      </c>
      <c r="T340">
        <v>8</v>
      </c>
      <c r="U340">
        <v>1</v>
      </c>
      <c r="V340" s="4">
        <v>9.8000000000000007</v>
      </c>
      <c r="W340">
        <v>8</v>
      </c>
      <c r="X340" s="3">
        <v>5.7</v>
      </c>
      <c r="Y340">
        <v>8</v>
      </c>
      <c r="Z340">
        <v>2</v>
      </c>
      <c r="AB340">
        <v>1</v>
      </c>
      <c r="AC340" s="3">
        <v>17.2</v>
      </c>
      <c r="AD340">
        <v>8</v>
      </c>
      <c r="AE340">
        <v>2</v>
      </c>
      <c r="AG340">
        <v>1</v>
      </c>
    </row>
    <row r="341" spans="1:34" x14ac:dyDescent="0.55000000000000004">
      <c r="A341">
        <v>335</v>
      </c>
      <c r="B341" s="2">
        <v>45236</v>
      </c>
      <c r="C341" s="3">
        <v>8.6999999999999993</v>
      </c>
      <c r="D341">
        <v>8</v>
      </c>
      <c r="E341">
        <v>1</v>
      </c>
      <c r="F341" s="4">
        <v>7.9</v>
      </c>
      <c r="G341">
        <v>8</v>
      </c>
      <c r="H341" s="3">
        <v>4.9000000000000004</v>
      </c>
      <c r="I341">
        <v>8</v>
      </c>
      <c r="J341">
        <v>2</v>
      </c>
      <c r="L341">
        <v>1</v>
      </c>
      <c r="M341" s="3">
        <v>13.7</v>
      </c>
      <c r="N341">
        <v>8</v>
      </c>
      <c r="O341">
        <v>2</v>
      </c>
      <c r="Q341">
        <v>1</v>
      </c>
      <c r="S341" s="3">
        <v>4.2</v>
      </c>
      <c r="T341">
        <v>8</v>
      </c>
      <c r="U341">
        <v>1</v>
      </c>
      <c r="V341" s="4">
        <v>3.6</v>
      </c>
      <c r="W341">
        <v>8</v>
      </c>
      <c r="X341" s="3">
        <v>-1.2</v>
      </c>
      <c r="Y341">
        <v>8</v>
      </c>
      <c r="Z341">
        <v>2</v>
      </c>
      <c r="AB341">
        <v>1</v>
      </c>
      <c r="AC341" s="3">
        <v>9.9</v>
      </c>
      <c r="AD341">
        <v>8</v>
      </c>
      <c r="AE341">
        <v>2</v>
      </c>
      <c r="AG341">
        <v>1</v>
      </c>
    </row>
    <row r="342" spans="1:34" x14ac:dyDescent="0.55000000000000004">
      <c r="A342">
        <v>336</v>
      </c>
      <c r="B342" s="2">
        <v>45266</v>
      </c>
      <c r="C342" s="3">
        <v>3.3</v>
      </c>
      <c r="D342">
        <v>8</v>
      </c>
      <c r="E342">
        <v>1</v>
      </c>
      <c r="F342" s="4">
        <v>2.4</v>
      </c>
      <c r="G342">
        <v>8</v>
      </c>
      <c r="H342" s="3">
        <v>0.1</v>
      </c>
      <c r="I342">
        <v>8</v>
      </c>
      <c r="J342">
        <v>2</v>
      </c>
      <c r="L342">
        <v>1</v>
      </c>
      <c r="M342" s="3">
        <v>7.4</v>
      </c>
      <c r="N342">
        <v>8</v>
      </c>
      <c r="O342">
        <v>2</v>
      </c>
      <c r="Q342">
        <v>1</v>
      </c>
      <c r="S342" s="3">
        <v>-1.5</v>
      </c>
      <c r="T342">
        <v>8</v>
      </c>
      <c r="U342">
        <v>1</v>
      </c>
      <c r="V342" s="4">
        <v>-2</v>
      </c>
      <c r="W342">
        <v>8</v>
      </c>
      <c r="X342" s="3">
        <v>-6</v>
      </c>
      <c r="Y342">
        <v>8</v>
      </c>
      <c r="Z342">
        <v>2</v>
      </c>
      <c r="AB342">
        <v>1</v>
      </c>
      <c r="AC342" s="3">
        <v>2.8</v>
      </c>
      <c r="AD342">
        <v>8</v>
      </c>
      <c r="AE342">
        <v>2</v>
      </c>
      <c r="AG342">
        <v>1</v>
      </c>
    </row>
    <row r="343" spans="1:34" x14ac:dyDescent="0.55000000000000004">
      <c r="A343">
        <v>337</v>
      </c>
      <c r="B343" s="2">
        <v>44933</v>
      </c>
      <c r="C343" s="3">
        <v>1.2</v>
      </c>
      <c r="D343">
        <v>8</v>
      </c>
      <c r="E343">
        <v>1</v>
      </c>
      <c r="F343" s="4">
        <v>-0.2</v>
      </c>
      <c r="G343">
        <v>8</v>
      </c>
      <c r="H343" s="3">
        <v>-1.8</v>
      </c>
      <c r="I343">
        <v>8</v>
      </c>
      <c r="J343">
        <v>2</v>
      </c>
      <c r="L343">
        <v>1</v>
      </c>
      <c r="M343" s="3">
        <v>5.9</v>
      </c>
      <c r="N343">
        <v>8</v>
      </c>
      <c r="O343">
        <v>2</v>
      </c>
      <c r="Q343">
        <v>1</v>
      </c>
      <c r="R343">
        <f>SUM(C343:C354)/12</f>
        <v>11.950000000000003</v>
      </c>
      <c r="S343" s="3">
        <v>-3.9</v>
      </c>
      <c r="T343">
        <v>8</v>
      </c>
      <c r="U343">
        <v>1</v>
      </c>
      <c r="V343" s="4">
        <v>-5.0999999999999996</v>
      </c>
      <c r="W343">
        <v>8</v>
      </c>
      <c r="X343" s="3">
        <v>-10.1</v>
      </c>
      <c r="Y343">
        <v>8</v>
      </c>
      <c r="Z343">
        <v>2</v>
      </c>
      <c r="AB343">
        <v>1</v>
      </c>
      <c r="AC343" s="3">
        <v>1.5</v>
      </c>
      <c r="AD343">
        <v>8</v>
      </c>
      <c r="AE343">
        <v>2</v>
      </c>
      <c r="AG343">
        <v>1</v>
      </c>
      <c r="AH343">
        <f>SUM(S343:S354)/12</f>
        <v>7.6916666666666664</v>
      </c>
    </row>
    <row r="344" spans="1:34" x14ac:dyDescent="0.55000000000000004">
      <c r="A344">
        <v>338</v>
      </c>
      <c r="B344" s="2">
        <v>44964</v>
      </c>
      <c r="C344" s="3">
        <v>2.7</v>
      </c>
      <c r="D344">
        <v>8</v>
      </c>
      <c r="E344">
        <v>1</v>
      </c>
      <c r="F344" s="4">
        <v>0.3</v>
      </c>
      <c r="G344">
        <v>8</v>
      </c>
      <c r="H344" s="3">
        <v>-1.5</v>
      </c>
      <c r="I344">
        <v>8</v>
      </c>
      <c r="J344">
        <v>2</v>
      </c>
      <c r="L344">
        <v>1</v>
      </c>
      <c r="M344" s="3">
        <v>8.4</v>
      </c>
      <c r="N344">
        <v>8</v>
      </c>
      <c r="O344">
        <v>2</v>
      </c>
      <c r="Q344">
        <v>1</v>
      </c>
      <c r="S344" s="3">
        <v>-2.7</v>
      </c>
      <c r="T344">
        <v>8</v>
      </c>
      <c r="U344">
        <v>1</v>
      </c>
      <c r="V344" s="4">
        <v>-4.5999999999999996</v>
      </c>
      <c r="W344">
        <v>8</v>
      </c>
      <c r="X344" s="3">
        <v>-9.5</v>
      </c>
      <c r="Y344">
        <v>8</v>
      </c>
      <c r="Z344">
        <v>2</v>
      </c>
      <c r="AB344">
        <v>1</v>
      </c>
      <c r="AC344" s="3">
        <v>3.3</v>
      </c>
      <c r="AD344">
        <v>8</v>
      </c>
      <c r="AE344">
        <v>2</v>
      </c>
      <c r="AG344">
        <v>1</v>
      </c>
    </row>
    <row r="345" spans="1:34" x14ac:dyDescent="0.55000000000000004">
      <c r="A345">
        <v>339</v>
      </c>
      <c r="B345" s="2">
        <v>44992</v>
      </c>
      <c r="C345" s="3">
        <v>3.9</v>
      </c>
      <c r="D345">
        <v>8</v>
      </c>
      <c r="E345">
        <v>1</v>
      </c>
      <c r="F345" s="4">
        <v>3.8</v>
      </c>
      <c r="G345">
        <v>8</v>
      </c>
      <c r="H345" s="3">
        <v>-0.7</v>
      </c>
      <c r="I345">
        <v>8</v>
      </c>
      <c r="J345">
        <v>2</v>
      </c>
      <c r="L345">
        <v>1</v>
      </c>
      <c r="M345" s="3">
        <v>9.1</v>
      </c>
      <c r="N345">
        <v>8</v>
      </c>
      <c r="O345">
        <v>2</v>
      </c>
      <c r="Q345">
        <v>1</v>
      </c>
      <c r="S345" s="3">
        <v>-1.1000000000000001</v>
      </c>
      <c r="T345">
        <v>8</v>
      </c>
      <c r="U345">
        <v>1</v>
      </c>
      <c r="V345" s="4">
        <v>-0.8</v>
      </c>
      <c r="W345">
        <v>8</v>
      </c>
      <c r="X345" s="3">
        <v>-7.4</v>
      </c>
      <c r="Y345">
        <v>8</v>
      </c>
      <c r="Z345">
        <v>2</v>
      </c>
      <c r="AB345">
        <v>1</v>
      </c>
      <c r="AC345" s="3">
        <v>4.8</v>
      </c>
      <c r="AD345">
        <v>8</v>
      </c>
      <c r="AE345">
        <v>2</v>
      </c>
      <c r="AG345">
        <v>1</v>
      </c>
    </row>
    <row r="346" spans="1:34" x14ac:dyDescent="0.55000000000000004">
      <c r="A346">
        <v>340</v>
      </c>
      <c r="B346" s="2">
        <v>45023</v>
      </c>
      <c r="C346" s="3">
        <v>9</v>
      </c>
      <c r="D346">
        <v>8</v>
      </c>
      <c r="E346">
        <v>1</v>
      </c>
      <c r="F346" s="4">
        <v>9.8000000000000007</v>
      </c>
      <c r="G346">
        <v>8</v>
      </c>
      <c r="H346" s="3">
        <v>3.4</v>
      </c>
      <c r="I346">
        <v>8</v>
      </c>
      <c r="J346">
        <v>2</v>
      </c>
      <c r="L346">
        <v>1</v>
      </c>
      <c r="M346" s="3">
        <v>14.8</v>
      </c>
      <c r="N346">
        <v>8</v>
      </c>
      <c r="O346">
        <v>2</v>
      </c>
      <c r="Q346">
        <v>1</v>
      </c>
      <c r="S346" s="3">
        <v>4.3</v>
      </c>
      <c r="T346">
        <v>8</v>
      </c>
      <c r="U346">
        <v>1</v>
      </c>
      <c r="V346" s="4">
        <v>5.2</v>
      </c>
      <c r="W346">
        <v>8</v>
      </c>
      <c r="X346" s="3">
        <v>-3.1</v>
      </c>
      <c r="Y346">
        <v>8</v>
      </c>
      <c r="Z346">
        <v>2</v>
      </c>
      <c r="AB346">
        <v>1</v>
      </c>
      <c r="AC346" s="3">
        <v>10.9</v>
      </c>
      <c r="AD346">
        <v>8</v>
      </c>
      <c r="AE346">
        <v>2</v>
      </c>
      <c r="AG346">
        <v>1</v>
      </c>
    </row>
    <row r="347" spans="1:34" x14ac:dyDescent="0.55000000000000004">
      <c r="A347">
        <v>341</v>
      </c>
      <c r="B347" s="2">
        <v>45053</v>
      </c>
      <c r="C347" s="3">
        <v>14.7</v>
      </c>
      <c r="D347">
        <v>8</v>
      </c>
      <c r="E347">
        <v>1</v>
      </c>
      <c r="F347" s="4">
        <v>15.3</v>
      </c>
      <c r="G347">
        <v>8</v>
      </c>
      <c r="H347" s="3">
        <v>9</v>
      </c>
      <c r="I347">
        <v>8</v>
      </c>
      <c r="J347">
        <v>2</v>
      </c>
      <c r="L347">
        <v>1</v>
      </c>
      <c r="M347" s="3">
        <v>20.6</v>
      </c>
      <c r="N347">
        <v>8</v>
      </c>
      <c r="O347">
        <v>2</v>
      </c>
      <c r="Q347">
        <v>1</v>
      </c>
      <c r="S347" s="3">
        <v>10.6</v>
      </c>
      <c r="T347">
        <v>8</v>
      </c>
      <c r="U347">
        <v>1</v>
      </c>
      <c r="V347" s="4">
        <v>11.3</v>
      </c>
      <c r="W347">
        <v>8</v>
      </c>
      <c r="X347" s="3">
        <v>2.8</v>
      </c>
      <c r="Y347">
        <v>8</v>
      </c>
      <c r="Z347">
        <v>2</v>
      </c>
      <c r="AB347">
        <v>1</v>
      </c>
      <c r="AC347" s="3">
        <v>17.2</v>
      </c>
      <c r="AD347">
        <v>8</v>
      </c>
      <c r="AE347">
        <v>2</v>
      </c>
      <c r="AG347">
        <v>1</v>
      </c>
    </row>
    <row r="348" spans="1:34" x14ac:dyDescent="0.55000000000000004">
      <c r="A348">
        <v>342</v>
      </c>
      <c r="B348" s="2">
        <v>45084</v>
      </c>
      <c r="C348" s="3">
        <v>19.2</v>
      </c>
      <c r="D348">
        <v>8</v>
      </c>
      <c r="E348">
        <v>1</v>
      </c>
      <c r="F348" s="4">
        <v>19.3</v>
      </c>
      <c r="G348">
        <v>8</v>
      </c>
      <c r="H348" s="3">
        <v>14.7</v>
      </c>
      <c r="I348">
        <v>8</v>
      </c>
      <c r="J348">
        <v>2</v>
      </c>
      <c r="L348">
        <v>1</v>
      </c>
      <c r="M348" s="3">
        <v>24.4</v>
      </c>
      <c r="N348">
        <v>8</v>
      </c>
      <c r="O348">
        <v>2</v>
      </c>
      <c r="Q348">
        <v>1</v>
      </c>
      <c r="S348" s="3">
        <v>15.6</v>
      </c>
      <c r="T348">
        <v>8</v>
      </c>
      <c r="U348">
        <v>1</v>
      </c>
      <c r="V348" s="4">
        <v>15.8</v>
      </c>
      <c r="W348">
        <v>8</v>
      </c>
      <c r="X348" s="3">
        <v>10.5</v>
      </c>
      <c r="Y348">
        <v>8</v>
      </c>
      <c r="Z348">
        <v>2</v>
      </c>
      <c r="AB348">
        <v>1</v>
      </c>
      <c r="AC348" s="3">
        <v>20.8</v>
      </c>
      <c r="AD348">
        <v>8</v>
      </c>
      <c r="AE348">
        <v>2</v>
      </c>
      <c r="AG348">
        <v>1</v>
      </c>
    </row>
    <row r="349" spans="1:34" x14ac:dyDescent="0.55000000000000004">
      <c r="A349">
        <v>343</v>
      </c>
      <c r="B349" s="2">
        <v>45114</v>
      </c>
      <c r="C349" s="3">
        <v>21.6</v>
      </c>
      <c r="D349">
        <v>8</v>
      </c>
      <c r="E349">
        <v>1</v>
      </c>
      <c r="F349" s="4">
        <v>22.9</v>
      </c>
      <c r="G349">
        <v>8</v>
      </c>
      <c r="H349" s="3">
        <v>18.3</v>
      </c>
      <c r="I349">
        <v>8</v>
      </c>
      <c r="J349">
        <v>2</v>
      </c>
      <c r="L349">
        <v>1</v>
      </c>
      <c r="M349" s="3">
        <v>25.7</v>
      </c>
      <c r="N349">
        <v>8</v>
      </c>
      <c r="O349">
        <v>2</v>
      </c>
      <c r="Q349">
        <v>1</v>
      </c>
      <c r="S349" s="3">
        <v>18.8</v>
      </c>
      <c r="T349">
        <v>8</v>
      </c>
      <c r="U349">
        <v>1</v>
      </c>
      <c r="V349" s="4">
        <v>19.899999999999999</v>
      </c>
      <c r="W349">
        <v>8</v>
      </c>
      <c r="X349" s="3">
        <v>14.9</v>
      </c>
      <c r="Y349">
        <v>8</v>
      </c>
      <c r="Z349">
        <v>2</v>
      </c>
      <c r="AB349">
        <v>1</v>
      </c>
      <c r="AC349" s="3">
        <v>23.3</v>
      </c>
      <c r="AD349">
        <v>8</v>
      </c>
      <c r="AE349">
        <v>2</v>
      </c>
      <c r="AG349">
        <v>1</v>
      </c>
    </row>
    <row r="350" spans="1:34" x14ac:dyDescent="0.55000000000000004">
      <c r="A350">
        <v>344</v>
      </c>
      <c r="B350" s="2">
        <v>45145</v>
      </c>
      <c r="C350" s="3">
        <v>24.5</v>
      </c>
      <c r="D350">
        <v>8</v>
      </c>
      <c r="E350">
        <v>1</v>
      </c>
      <c r="F350" s="4">
        <v>24</v>
      </c>
      <c r="G350">
        <v>8</v>
      </c>
      <c r="H350" s="3">
        <v>20.5</v>
      </c>
      <c r="I350">
        <v>8</v>
      </c>
      <c r="J350">
        <v>2</v>
      </c>
      <c r="L350">
        <v>1</v>
      </c>
      <c r="M350" s="3">
        <v>30.1</v>
      </c>
      <c r="N350">
        <v>8</v>
      </c>
      <c r="O350">
        <v>2</v>
      </c>
      <c r="Q350">
        <v>1</v>
      </c>
      <c r="S350" s="3">
        <v>20.8</v>
      </c>
      <c r="T350">
        <v>8</v>
      </c>
      <c r="U350">
        <v>1</v>
      </c>
      <c r="V350" s="4">
        <v>20.6</v>
      </c>
      <c r="W350">
        <v>8</v>
      </c>
      <c r="X350" s="3">
        <v>15.6</v>
      </c>
      <c r="Y350">
        <v>8</v>
      </c>
      <c r="Z350">
        <v>2</v>
      </c>
      <c r="AB350">
        <v>1</v>
      </c>
      <c r="AC350" s="3">
        <v>26.7</v>
      </c>
      <c r="AD350">
        <v>8</v>
      </c>
      <c r="AE350">
        <v>2</v>
      </c>
      <c r="AG350">
        <v>1</v>
      </c>
    </row>
    <row r="351" spans="1:34" x14ac:dyDescent="0.55000000000000004">
      <c r="A351">
        <v>345</v>
      </c>
      <c r="B351" s="2">
        <v>45176</v>
      </c>
      <c r="C351" s="3">
        <v>21.7</v>
      </c>
      <c r="D351">
        <v>8</v>
      </c>
      <c r="E351">
        <v>1</v>
      </c>
      <c r="F351" s="4">
        <v>20</v>
      </c>
      <c r="G351">
        <v>8</v>
      </c>
      <c r="H351" s="3">
        <v>18.600000000000001</v>
      </c>
      <c r="I351">
        <v>8</v>
      </c>
      <c r="J351">
        <v>2</v>
      </c>
      <c r="L351">
        <v>1</v>
      </c>
      <c r="M351" s="3">
        <v>26.5</v>
      </c>
      <c r="N351">
        <v>8</v>
      </c>
      <c r="O351">
        <v>2</v>
      </c>
      <c r="Q351">
        <v>1</v>
      </c>
      <c r="S351" s="3">
        <v>18.600000000000001</v>
      </c>
      <c r="T351">
        <v>8</v>
      </c>
      <c r="U351">
        <v>1</v>
      </c>
      <c r="V351" s="4">
        <v>16.399999999999999</v>
      </c>
      <c r="W351">
        <v>8</v>
      </c>
      <c r="X351" s="3">
        <v>14.4</v>
      </c>
      <c r="Y351">
        <v>8</v>
      </c>
      <c r="Z351">
        <v>2</v>
      </c>
      <c r="AB351">
        <v>1</v>
      </c>
      <c r="AC351" s="3">
        <v>23.5</v>
      </c>
      <c r="AD351">
        <v>8</v>
      </c>
      <c r="AE351">
        <v>2</v>
      </c>
      <c r="AG351">
        <v>1</v>
      </c>
    </row>
    <row r="352" spans="1:34" x14ac:dyDescent="0.55000000000000004">
      <c r="A352">
        <v>346</v>
      </c>
      <c r="B352" s="2">
        <v>45206</v>
      </c>
      <c r="C352" s="3">
        <v>14.1</v>
      </c>
      <c r="D352">
        <v>8</v>
      </c>
      <c r="E352">
        <v>1</v>
      </c>
      <c r="F352" s="4">
        <v>14</v>
      </c>
      <c r="G352">
        <v>8</v>
      </c>
      <c r="H352" s="3">
        <v>10.199999999999999</v>
      </c>
      <c r="I352">
        <v>8</v>
      </c>
      <c r="J352">
        <v>2</v>
      </c>
      <c r="L352">
        <v>1</v>
      </c>
      <c r="M352" s="3">
        <v>19.7</v>
      </c>
      <c r="N352">
        <v>8</v>
      </c>
      <c r="O352">
        <v>2</v>
      </c>
      <c r="Q352">
        <v>1</v>
      </c>
      <c r="S352" s="3">
        <v>9.8000000000000007</v>
      </c>
      <c r="T352">
        <v>8</v>
      </c>
      <c r="U352">
        <v>1</v>
      </c>
      <c r="V352" s="4">
        <v>9.8000000000000007</v>
      </c>
      <c r="W352">
        <v>8</v>
      </c>
      <c r="X352" s="3">
        <v>4.7</v>
      </c>
      <c r="Y352">
        <v>8</v>
      </c>
      <c r="Z352">
        <v>2</v>
      </c>
      <c r="AB352">
        <v>1</v>
      </c>
      <c r="AC352" s="3">
        <v>15.9</v>
      </c>
      <c r="AD352">
        <v>8</v>
      </c>
      <c r="AE352">
        <v>2</v>
      </c>
      <c r="AG352">
        <v>1</v>
      </c>
    </row>
    <row r="353" spans="1:34" x14ac:dyDescent="0.55000000000000004">
      <c r="A353">
        <v>347</v>
      </c>
      <c r="B353" s="2">
        <v>45237</v>
      </c>
      <c r="C353" s="3">
        <v>7.8</v>
      </c>
      <c r="D353">
        <v>8</v>
      </c>
      <c r="E353">
        <v>1</v>
      </c>
      <c r="F353" s="4">
        <v>7.9</v>
      </c>
      <c r="G353">
        <v>8</v>
      </c>
      <c r="H353" s="3">
        <v>3.7</v>
      </c>
      <c r="I353">
        <v>8</v>
      </c>
      <c r="J353">
        <v>2</v>
      </c>
      <c r="L353">
        <v>1</v>
      </c>
      <c r="M353" s="3">
        <v>13.4</v>
      </c>
      <c r="N353">
        <v>8</v>
      </c>
      <c r="O353">
        <v>2</v>
      </c>
      <c r="Q353">
        <v>1</v>
      </c>
      <c r="S353" s="3">
        <v>2.7</v>
      </c>
      <c r="T353">
        <v>8</v>
      </c>
      <c r="U353">
        <v>1</v>
      </c>
      <c r="V353" s="4">
        <v>3.6</v>
      </c>
      <c r="W353">
        <v>8</v>
      </c>
      <c r="X353" s="3">
        <v>-2.8</v>
      </c>
      <c r="Y353">
        <v>8</v>
      </c>
      <c r="Z353">
        <v>2</v>
      </c>
      <c r="AB353">
        <v>1</v>
      </c>
      <c r="AC353" s="3">
        <v>8.8000000000000007</v>
      </c>
      <c r="AD353">
        <v>8</v>
      </c>
      <c r="AE353">
        <v>2</v>
      </c>
      <c r="AG353">
        <v>1</v>
      </c>
    </row>
    <row r="354" spans="1:34" x14ac:dyDescent="0.55000000000000004">
      <c r="A354">
        <v>348</v>
      </c>
      <c r="B354" s="2">
        <v>45267</v>
      </c>
      <c r="C354" s="3">
        <v>3</v>
      </c>
      <c r="D354">
        <v>8</v>
      </c>
      <c r="E354">
        <v>1</v>
      </c>
      <c r="F354" s="4">
        <v>2.4</v>
      </c>
      <c r="G354">
        <v>8</v>
      </c>
      <c r="H354" s="3">
        <v>0.5</v>
      </c>
      <c r="I354">
        <v>8</v>
      </c>
      <c r="J354">
        <v>2</v>
      </c>
      <c r="L354">
        <v>1</v>
      </c>
      <c r="M354" s="3">
        <v>6.6</v>
      </c>
      <c r="N354">
        <v>8</v>
      </c>
      <c r="O354">
        <v>2</v>
      </c>
      <c r="Q354">
        <v>1</v>
      </c>
      <c r="S354" s="3">
        <v>-1.2</v>
      </c>
      <c r="T354">
        <v>8</v>
      </c>
      <c r="U354">
        <v>1</v>
      </c>
      <c r="V354" s="4">
        <v>-2</v>
      </c>
      <c r="W354">
        <v>8</v>
      </c>
      <c r="X354" s="3">
        <v>-5.2</v>
      </c>
      <c r="Y354">
        <v>8</v>
      </c>
      <c r="Z354">
        <v>2</v>
      </c>
      <c r="AB354">
        <v>1</v>
      </c>
      <c r="AC354" s="3">
        <v>2.9</v>
      </c>
      <c r="AD354">
        <v>8</v>
      </c>
      <c r="AE354">
        <v>2</v>
      </c>
      <c r="AG354">
        <v>1</v>
      </c>
    </row>
    <row r="355" spans="1:34" x14ac:dyDescent="0.55000000000000004">
      <c r="A355">
        <v>349</v>
      </c>
      <c r="B355" s="2">
        <v>44934</v>
      </c>
      <c r="C355" s="3">
        <v>0</v>
      </c>
      <c r="D355">
        <v>8</v>
      </c>
      <c r="E355">
        <v>1</v>
      </c>
      <c r="F355" s="4">
        <v>-0.2</v>
      </c>
      <c r="G355">
        <v>8</v>
      </c>
      <c r="H355" s="3">
        <v>-3</v>
      </c>
      <c r="I355">
        <v>8</v>
      </c>
      <c r="J355">
        <v>2</v>
      </c>
      <c r="L355">
        <v>1</v>
      </c>
      <c r="M355" s="3">
        <v>4.2</v>
      </c>
      <c r="N355">
        <v>8</v>
      </c>
      <c r="O355">
        <v>2</v>
      </c>
      <c r="Q355">
        <v>1</v>
      </c>
      <c r="R355">
        <f>SUM(C355:C366)/12</f>
        <v>11.749999999999998</v>
      </c>
      <c r="S355" s="3">
        <v>-5.6</v>
      </c>
      <c r="T355">
        <v>8</v>
      </c>
      <c r="U355">
        <v>1</v>
      </c>
      <c r="V355" s="4">
        <v>-5.0999999999999996</v>
      </c>
      <c r="W355">
        <v>8</v>
      </c>
      <c r="X355" s="3">
        <v>-11.7</v>
      </c>
      <c r="Y355">
        <v>8</v>
      </c>
      <c r="Z355">
        <v>2</v>
      </c>
      <c r="AB355">
        <v>1</v>
      </c>
      <c r="AC355" s="3">
        <v>-0.4</v>
      </c>
      <c r="AD355">
        <v>8</v>
      </c>
      <c r="AE355">
        <v>2</v>
      </c>
      <c r="AG355">
        <v>1</v>
      </c>
      <c r="AH355">
        <f>SUM(S355:S366)/12</f>
        <v>7.325000000000002</v>
      </c>
    </row>
    <row r="356" spans="1:34" x14ac:dyDescent="0.55000000000000004">
      <c r="A356">
        <v>350</v>
      </c>
      <c r="B356" s="2">
        <v>44965</v>
      </c>
      <c r="C356" s="3">
        <v>-1.1000000000000001</v>
      </c>
      <c r="D356">
        <v>8</v>
      </c>
      <c r="E356">
        <v>1</v>
      </c>
      <c r="F356" s="4">
        <v>0.3</v>
      </c>
      <c r="G356">
        <v>8</v>
      </c>
      <c r="H356" s="3">
        <v>-4.9000000000000004</v>
      </c>
      <c r="I356">
        <v>8</v>
      </c>
      <c r="J356">
        <v>2</v>
      </c>
      <c r="L356">
        <v>1</v>
      </c>
      <c r="M356" s="3">
        <v>3.5</v>
      </c>
      <c r="N356">
        <v>8</v>
      </c>
      <c r="O356">
        <v>2</v>
      </c>
      <c r="Q356">
        <v>1</v>
      </c>
      <c r="S356" s="3">
        <v>-6.7</v>
      </c>
      <c r="T356">
        <v>8</v>
      </c>
      <c r="U356">
        <v>1</v>
      </c>
      <c r="V356" s="4">
        <v>-4.5999999999999996</v>
      </c>
      <c r="W356">
        <v>8</v>
      </c>
      <c r="X356" s="3">
        <v>-13.2</v>
      </c>
      <c r="Y356">
        <v>8</v>
      </c>
      <c r="Z356">
        <v>2</v>
      </c>
      <c r="AB356">
        <v>1</v>
      </c>
      <c r="AC356" s="3">
        <v>-1.4</v>
      </c>
      <c r="AD356">
        <v>8</v>
      </c>
      <c r="AE356">
        <v>2</v>
      </c>
      <c r="AG356">
        <v>1</v>
      </c>
    </row>
    <row r="357" spans="1:34" x14ac:dyDescent="0.55000000000000004">
      <c r="A357">
        <v>351</v>
      </c>
      <c r="B357" s="2">
        <v>44993</v>
      </c>
      <c r="C357" s="3">
        <v>4.9000000000000004</v>
      </c>
      <c r="D357">
        <v>8</v>
      </c>
      <c r="E357">
        <v>1</v>
      </c>
      <c r="F357" s="4">
        <v>3.8</v>
      </c>
      <c r="G357">
        <v>8</v>
      </c>
      <c r="H357" s="3">
        <v>0.6</v>
      </c>
      <c r="I357">
        <v>8</v>
      </c>
      <c r="J357">
        <v>2</v>
      </c>
      <c r="L357">
        <v>1</v>
      </c>
      <c r="M357" s="3">
        <v>10.9</v>
      </c>
      <c r="N357">
        <v>8</v>
      </c>
      <c r="O357">
        <v>2</v>
      </c>
      <c r="Q357">
        <v>1</v>
      </c>
      <c r="S357" s="3">
        <v>0.2</v>
      </c>
      <c r="T357">
        <v>8</v>
      </c>
      <c r="U357">
        <v>1</v>
      </c>
      <c r="V357" s="4">
        <v>-0.8</v>
      </c>
      <c r="W357">
        <v>8</v>
      </c>
      <c r="X357" s="3">
        <v>-5.9</v>
      </c>
      <c r="Y357">
        <v>8</v>
      </c>
      <c r="Z357">
        <v>2</v>
      </c>
      <c r="AB357">
        <v>1</v>
      </c>
      <c r="AC357" s="3">
        <v>6.3</v>
      </c>
      <c r="AD357">
        <v>8</v>
      </c>
      <c r="AE357">
        <v>2</v>
      </c>
      <c r="AG357">
        <v>1</v>
      </c>
    </row>
    <row r="358" spans="1:34" x14ac:dyDescent="0.55000000000000004">
      <c r="A358">
        <v>352</v>
      </c>
      <c r="B358" s="2">
        <v>45024</v>
      </c>
      <c r="C358" s="3">
        <v>10.8</v>
      </c>
      <c r="D358">
        <v>8</v>
      </c>
      <c r="E358">
        <v>1</v>
      </c>
      <c r="F358" s="4">
        <v>9.8000000000000007</v>
      </c>
      <c r="G358">
        <v>8</v>
      </c>
      <c r="H358" s="3">
        <v>5.3</v>
      </c>
      <c r="I358">
        <v>8</v>
      </c>
      <c r="J358">
        <v>2</v>
      </c>
      <c r="L358">
        <v>1</v>
      </c>
      <c r="M358" s="3">
        <v>17</v>
      </c>
      <c r="N358">
        <v>8</v>
      </c>
      <c r="O358">
        <v>2</v>
      </c>
      <c r="Q358">
        <v>1</v>
      </c>
      <c r="S358" s="3">
        <v>5.9</v>
      </c>
      <c r="T358">
        <v>8</v>
      </c>
      <c r="U358">
        <v>1</v>
      </c>
      <c r="V358" s="4">
        <v>5.2</v>
      </c>
      <c r="W358">
        <v>8</v>
      </c>
      <c r="X358" s="3">
        <v>-1.1000000000000001</v>
      </c>
      <c r="Y358">
        <v>8</v>
      </c>
      <c r="Z358">
        <v>2</v>
      </c>
      <c r="AB358">
        <v>1</v>
      </c>
      <c r="AC358" s="3">
        <v>12.7</v>
      </c>
      <c r="AD358">
        <v>8</v>
      </c>
      <c r="AE358">
        <v>2</v>
      </c>
      <c r="AG358">
        <v>1</v>
      </c>
    </row>
    <row r="359" spans="1:34" x14ac:dyDescent="0.55000000000000004">
      <c r="A359">
        <v>353</v>
      </c>
      <c r="B359" s="2">
        <v>45054</v>
      </c>
      <c r="C359" s="3">
        <v>15.6</v>
      </c>
      <c r="D359">
        <v>8</v>
      </c>
      <c r="E359">
        <v>1</v>
      </c>
      <c r="F359" s="4">
        <v>15.3</v>
      </c>
      <c r="G359">
        <v>8</v>
      </c>
      <c r="H359" s="3">
        <v>9.6</v>
      </c>
      <c r="I359">
        <v>8</v>
      </c>
      <c r="J359">
        <v>2</v>
      </c>
      <c r="L359">
        <v>1</v>
      </c>
      <c r="M359" s="3">
        <v>21.9</v>
      </c>
      <c r="N359">
        <v>8</v>
      </c>
      <c r="O359">
        <v>2</v>
      </c>
      <c r="Q359">
        <v>1</v>
      </c>
      <c r="S359" s="3">
        <v>11.3</v>
      </c>
      <c r="T359">
        <v>8</v>
      </c>
      <c r="U359">
        <v>1</v>
      </c>
      <c r="V359" s="4">
        <v>11.3</v>
      </c>
      <c r="W359">
        <v>8</v>
      </c>
      <c r="X359" s="3">
        <v>3.6</v>
      </c>
      <c r="Y359">
        <v>8</v>
      </c>
      <c r="Z359">
        <v>2</v>
      </c>
      <c r="AB359">
        <v>1</v>
      </c>
      <c r="AC359" s="3">
        <v>18.2</v>
      </c>
      <c r="AD359">
        <v>8</v>
      </c>
      <c r="AE359">
        <v>2</v>
      </c>
      <c r="AG359">
        <v>1</v>
      </c>
    </row>
    <row r="360" spans="1:34" x14ac:dyDescent="0.55000000000000004">
      <c r="A360">
        <v>354</v>
      </c>
      <c r="B360" s="2">
        <v>45085</v>
      </c>
      <c r="C360" s="3">
        <v>19.2</v>
      </c>
      <c r="D360">
        <v>8</v>
      </c>
      <c r="E360">
        <v>1</v>
      </c>
      <c r="F360" s="4">
        <v>19.3</v>
      </c>
      <c r="G360">
        <v>8</v>
      </c>
      <c r="H360" s="3">
        <v>14.8</v>
      </c>
      <c r="I360">
        <v>8</v>
      </c>
      <c r="J360">
        <v>2</v>
      </c>
      <c r="L360">
        <v>1</v>
      </c>
      <c r="M360" s="3">
        <v>24.3</v>
      </c>
      <c r="N360">
        <v>8</v>
      </c>
      <c r="O360">
        <v>2</v>
      </c>
      <c r="Q360">
        <v>1</v>
      </c>
      <c r="S360" s="3">
        <v>15.1</v>
      </c>
      <c r="T360">
        <v>8</v>
      </c>
      <c r="U360">
        <v>1</v>
      </c>
      <c r="V360" s="4">
        <v>15.8</v>
      </c>
      <c r="W360">
        <v>8</v>
      </c>
      <c r="X360" s="3">
        <v>9.5</v>
      </c>
      <c r="Y360">
        <v>8</v>
      </c>
      <c r="Z360">
        <v>2</v>
      </c>
      <c r="AB360">
        <v>1</v>
      </c>
      <c r="AC360" s="3">
        <v>20.8</v>
      </c>
      <c r="AD360">
        <v>8</v>
      </c>
      <c r="AE360">
        <v>2</v>
      </c>
      <c r="AG360">
        <v>1</v>
      </c>
    </row>
    <row r="361" spans="1:34" x14ac:dyDescent="0.55000000000000004">
      <c r="A361">
        <v>355</v>
      </c>
      <c r="B361" s="2">
        <v>45115</v>
      </c>
      <c r="C361" s="3">
        <v>24.1</v>
      </c>
      <c r="D361">
        <v>8</v>
      </c>
      <c r="E361">
        <v>1</v>
      </c>
      <c r="F361" s="4">
        <v>22.9</v>
      </c>
      <c r="G361">
        <v>8</v>
      </c>
      <c r="H361" s="3">
        <v>19.899999999999999</v>
      </c>
      <c r="I361">
        <v>8</v>
      </c>
      <c r="J361">
        <v>2</v>
      </c>
      <c r="L361">
        <v>1</v>
      </c>
      <c r="M361" s="3">
        <v>29.4</v>
      </c>
      <c r="N361">
        <v>8</v>
      </c>
      <c r="O361">
        <v>2</v>
      </c>
      <c r="Q361">
        <v>1</v>
      </c>
      <c r="S361" s="3">
        <v>20.5</v>
      </c>
      <c r="T361">
        <v>8</v>
      </c>
      <c r="U361">
        <v>1</v>
      </c>
      <c r="V361" s="4">
        <v>19.899999999999999</v>
      </c>
      <c r="W361">
        <v>8</v>
      </c>
      <c r="X361" s="3">
        <v>15.3</v>
      </c>
      <c r="Y361">
        <v>8</v>
      </c>
      <c r="Z361">
        <v>2</v>
      </c>
      <c r="AB361">
        <v>1</v>
      </c>
      <c r="AC361" s="3">
        <v>26.4</v>
      </c>
      <c r="AD361">
        <v>8</v>
      </c>
      <c r="AE361">
        <v>2</v>
      </c>
      <c r="AG361">
        <v>1</v>
      </c>
    </row>
    <row r="362" spans="1:34" x14ac:dyDescent="0.55000000000000004">
      <c r="A362">
        <v>356</v>
      </c>
      <c r="B362" s="2">
        <v>45146</v>
      </c>
      <c r="C362" s="3">
        <v>23.6</v>
      </c>
      <c r="D362">
        <v>8</v>
      </c>
      <c r="E362">
        <v>1</v>
      </c>
      <c r="F362" s="4">
        <v>24</v>
      </c>
      <c r="G362">
        <v>8</v>
      </c>
      <c r="H362" s="3">
        <v>20.100000000000001</v>
      </c>
      <c r="I362">
        <v>8</v>
      </c>
      <c r="J362">
        <v>2</v>
      </c>
      <c r="L362">
        <v>1</v>
      </c>
      <c r="M362" s="3">
        <v>28.9</v>
      </c>
      <c r="N362">
        <v>8</v>
      </c>
      <c r="O362">
        <v>2</v>
      </c>
      <c r="Q362">
        <v>1</v>
      </c>
      <c r="S362" s="3">
        <v>20.2</v>
      </c>
      <c r="T362">
        <v>8</v>
      </c>
      <c r="U362">
        <v>1</v>
      </c>
      <c r="V362" s="4">
        <v>20.6</v>
      </c>
      <c r="W362">
        <v>8</v>
      </c>
      <c r="X362" s="3">
        <v>15.7</v>
      </c>
      <c r="Y362">
        <v>8</v>
      </c>
      <c r="Z362">
        <v>2</v>
      </c>
      <c r="AB362">
        <v>1</v>
      </c>
      <c r="AC362" s="3">
        <v>25.6</v>
      </c>
      <c r="AD362">
        <v>8</v>
      </c>
      <c r="AE362">
        <v>2</v>
      </c>
      <c r="AG362">
        <v>1</v>
      </c>
    </row>
    <row r="363" spans="1:34" x14ac:dyDescent="0.55000000000000004">
      <c r="A363">
        <v>357</v>
      </c>
      <c r="B363" s="2">
        <v>45177</v>
      </c>
      <c r="C363" s="3">
        <v>20</v>
      </c>
      <c r="D363">
        <v>8</v>
      </c>
      <c r="E363">
        <v>1</v>
      </c>
      <c r="F363" s="4">
        <v>20</v>
      </c>
      <c r="G363">
        <v>8</v>
      </c>
      <c r="H363" s="3">
        <v>16.399999999999999</v>
      </c>
      <c r="I363">
        <v>8</v>
      </c>
      <c r="J363">
        <v>2</v>
      </c>
      <c r="L363">
        <v>1</v>
      </c>
      <c r="M363" s="3">
        <v>25</v>
      </c>
      <c r="N363">
        <v>8</v>
      </c>
      <c r="O363">
        <v>2</v>
      </c>
      <c r="Q363">
        <v>1</v>
      </c>
      <c r="S363" s="3">
        <v>16.399999999999999</v>
      </c>
      <c r="T363">
        <v>8</v>
      </c>
      <c r="U363">
        <v>1</v>
      </c>
      <c r="V363" s="4">
        <v>16.399999999999999</v>
      </c>
      <c r="W363">
        <v>8</v>
      </c>
      <c r="X363" s="3">
        <v>11.6</v>
      </c>
      <c r="Y363">
        <v>8</v>
      </c>
      <c r="Z363">
        <v>2</v>
      </c>
      <c r="AB363">
        <v>1</v>
      </c>
      <c r="AC363" s="3">
        <v>21.6</v>
      </c>
      <c r="AD363">
        <v>8</v>
      </c>
      <c r="AE363">
        <v>2</v>
      </c>
      <c r="AG363">
        <v>1</v>
      </c>
    </row>
    <row r="364" spans="1:34" x14ac:dyDescent="0.55000000000000004">
      <c r="A364">
        <v>358</v>
      </c>
      <c r="B364" s="2">
        <v>45207</v>
      </c>
      <c r="C364" s="3">
        <v>14.2</v>
      </c>
      <c r="D364">
        <v>5</v>
      </c>
      <c r="E364">
        <v>1</v>
      </c>
      <c r="F364" s="4">
        <v>14</v>
      </c>
      <c r="G364">
        <v>8</v>
      </c>
      <c r="H364" s="3">
        <v>10</v>
      </c>
      <c r="I364">
        <v>5</v>
      </c>
      <c r="J364">
        <v>3</v>
      </c>
      <c r="K364">
        <v>9.6</v>
      </c>
      <c r="L364">
        <v>8</v>
      </c>
      <c r="M364" s="3">
        <v>20.2</v>
      </c>
      <c r="N364">
        <v>5</v>
      </c>
      <c r="O364">
        <v>3</v>
      </c>
      <c r="P364">
        <v>20</v>
      </c>
      <c r="Q364">
        <v>8</v>
      </c>
      <c r="S364" s="3">
        <v>9.6999999999999993</v>
      </c>
      <c r="T364">
        <v>8</v>
      </c>
      <c r="U364">
        <v>1</v>
      </c>
      <c r="V364" s="4">
        <v>9.8000000000000007</v>
      </c>
      <c r="W364">
        <v>8</v>
      </c>
      <c r="X364" s="3">
        <v>4.0999999999999996</v>
      </c>
      <c r="Y364">
        <v>8</v>
      </c>
      <c r="Z364">
        <v>2</v>
      </c>
      <c r="AB364">
        <v>1</v>
      </c>
      <c r="AC364" s="3">
        <v>16.3</v>
      </c>
      <c r="AD364">
        <v>8</v>
      </c>
      <c r="AE364">
        <v>2</v>
      </c>
      <c r="AG364">
        <v>1</v>
      </c>
    </row>
    <row r="365" spans="1:34" x14ac:dyDescent="0.55000000000000004">
      <c r="A365">
        <v>359</v>
      </c>
      <c r="B365" s="2">
        <v>45238</v>
      </c>
      <c r="C365" s="3">
        <v>6.7</v>
      </c>
      <c r="D365">
        <v>8</v>
      </c>
      <c r="E365">
        <v>1</v>
      </c>
      <c r="F365" s="4">
        <v>7.9</v>
      </c>
      <c r="G365">
        <v>8</v>
      </c>
      <c r="H365" s="3">
        <v>3.1</v>
      </c>
      <c r="I365">
        <v>8</v>
      </c>
      <c r="J365">
        <v>3</v>
      </c>
      <c r="K365">
        <v>3.6</v>
      </c>
      <c r="L365">
        <v>8</v>
      </c>
      <c r="M365" s="3">
        <v>11.8</v>
      </c>
      <c r="N365">
        <v>8</v>
      </c>
      <c r="O365">
        <v>3</v>
      </c>
      <c r="P365">
        <v>13.5</v>
      </c>
      <c r="Q365">
        <v>8</v>
      </c>
      <c r="S365" s="3">
        <v>2.4</v>
      </c>
      <c r="T365">
        <v>8</v>
      </c>
      <c r="U365">
        <v>1</v>
      </c>
      <c r="V365" s="4">
        <v>3.6</v>
      </c>
      <c r="W365">
        <v>8</v>
      </c>
      <c r="X365" s="3">
        <v>-2.7</v>
      </c>
      <c r="Y365">
        <v>8</v>
      </c>
      <c r="Z365">
        <v>2</v>
      </c>
      <c r="AB365">
        <v>1</v>
      </c>
      <c r="AC365" s="3">
        <v>8.1999999999999993</v>
      </c>
      <c r="AD365">
        <v>8</v>
      </c>
      <c r="AE365">
        <v>2</v>
      </c>
      <c r="AG365">
        <v>1</v>
      </c>
    </row>
    <row r="366" spans="1:34" x14ac:dyDescent="0.55000000000000004">
      <c r="A366">
        <v>360</v>
      </c>
      <c r="B366" s="2">
        <v>45268</v>
      </c>
      <c r="C366" s="3">
        <v>3</v>
      </c>
      <c r="D366">
        <v>8</v>
      </c>
      <c r="E366">
        <v>1</v>
      </c>
      <c r="F366" s="4">
        <v>2.4</v>
      </c>
      <c r="G366">
        <v>8</v>
      </c>
      <c r="H366" s="3">
        <v>-0.9</v>
      </c>
      <c r="I366">
        <v>8</v>
      </c>
      <c r="J366">
        <v>3</v>
      </c>
      <c r="K366">
        <v>-0.9</v>
      </c>
      <c r="L366">
        <v>8</v>
      </c>
      <c r="M366" s="3">
        <v>8.3000000000000007</v>
      </c>
      <c r="N366">
        <v>8</v>
      </c>
      <c r="O366">
        <v>3</v>
      </c>
      <c r="P366">
        <v>6.8</v>
      </c>
      <c r="Q366">
        <v>8</v>
      </c>
      <c r="S366" s="3">
        <v>-1.5</v>
      </c>
      <c r="T366">
        <v>8</v>
      </c>
      <c r="U366">
        <v>1</v>
      </c>
      <c r="V366" s="4">
        <v>-2</v>
      </c>
      <c r="W366">
        <v>8</v>
      </c>
      <c r="X366" s="3">
        <v>-6.8</v>
      </c>
      <c r="Y366">
        <v>8</v>
      </c>
      <c r="Z366">
        <v>2</v>
      </c>
      <c r="AB366">
        <v>1</v>
      </c>
      <c r="AC366" s="3">
        <v>4.5</v>
      </c>
      <c r="AD366">
        <v>8</v>
      </c>
      <c r="AE366">
        <v>2</v>
      </c>
      <c r="AG366">
        <v>1</v>
      </c>
    </row>
    <row r="367" spans="1:34" x14ac:dyDescent="0.55000000000000004">
      <c r="A367">
        <v>361</v>
      </c>
      <c r="B367" s="2">
        <v>44935</v>
      </c>
      <c r="C367" s="3">
        <v>0.2</v>
      </c>
      <c r="D367">
        <v>5</v>
      </c>
      <c r="E367">
        <v>1</v>
      </c>
      <c r="F367" s="4">
        <v>-0.2</v>
      </c>
      <c r="G367">
        <v>8</v>
      </c>
      <c r="H367" s="3">
        <v>-3.3</v>
      </c>
      <c r="I367">
        <v>5</v>
      </c>
      <c r="J367">
        <v>3</v>
      </c>
      <c r="K367">
        <v>-3.5</v>
      </c>
      <c r="L367">
        <v>8</v>
      </c>
      <c r="M367" s="3">
        <v>4.4000000000000004</v>
      </c>
      <c r="N367">
        <v>5</v>
      </c>
      <c r="O367">
        <v>3</v>
      </c>
      <c r="P367">
        <v>4</v>
      </c>
      <c r="Q367">
        <v>8</v>
      </c>
      <c r="R367">
        <f>SUM(C367:C378)/12</f>
        <v>11.700000000000001</v>
      </c>
      <c r="S367" s="3">
        <v>-4.7</v>
      </c>
      <c r="T367">
        <v>5</v>
      </c>
      <c r="U367">
        <v>1</v>
      </c>
      <c r="V367" s="4">
        <v>-5.0999999999999996</v>
      </c>
      <c r="W367">
        <v>8</v>
      </c>
      <c r="X367" s="3">
        <v>-11.1</v>
      </c>
      <c r="Y367">
        <v>5</v>
      </c>
      <c r="Z367">
        <v>3</v>
      </c>
      <c r="AA367">
        <v>-11.3</v>
      </c>
      <c r="AB367">
        <v>8</v>
      </c>
      <c r="AC367" s="3">
        <v>0.4</v>
      </c>
      <c r="AD367">
        <v>5</v>
      </c>
      <c r="AE367">
        <v>3</v>
      </c>
      <c r="AF367">
        <v>-0.1</v>
      </c>
      <c r="AG367">
        <v>8</v>
      </c>
      <c r="AH367">
        <f>SUM(S367:S378)/12</f>
        <v>7.658333333333335</v>
      </c>
    </row>
    <row r="368" spans="1:34" x14ac:dyDescent="0.55000000000000004">
      <c r="A368">
        <v>362</v>
      </c>
      <c r="B368" s="2">
        <v>44966</v>
      </c>
      <c r="C368" s="3">
        <v>2.4</v>
      </c>
      <c r="D368">
        <v>8</v>
      </c>
      <c r="E368">
        <v>1</v>
      </c>
      <c r="F368" s="4">
        <v>0.3</v>
      </c>
      <c r="G368">
        <v>8</v>
      </c>
      <c r="H368" s="3">
        <v>-1.9</v>
      </c>
      <c r="I368">
        <v>8</v>
      </c>
      <c r="J368">
        <v>3</v>
      </c>
      <c r="K368">
        <v>-3.7</v>
      </c>
      <c r="L368">
        <v>8</v>
      </c>
      <c r="M368" s="3">
        <v>7.7</v>
      </c>
      <c r="N368">
        <v>8</v>
      </c>
      <c r="O368">
        <v>3</v>
      </c>
      <c r="P368">
        <v>5.0999999999999996</v>
      </c>
      <c r="Q368">
        <v>8</v>
      </c>
      <c r="S368" s="3">
        <v>-2.2000000000000002</v>
      </c>
      <c r="T368">
        <v>8</v>
      </c>
      <c r="U368">
        <v>1</v>
      </c>
      <c r="V368" s="4">
        <v>-4.5999999999999996</v>
      </c>
      <c r="W368">
        <v>8</v>
      </c>
      <c r="X368" s="3">
        <v>-8.9</v>
      </c>
      <c r="Y368">
        <v>8</v>
      </c>
      <c r="Z368">
        <v>3</v>
      </c>
      <c r="AA368">
        <v>-11.4</v>
      </c>
      <c r="AB368">
        <v>8</v>
      </c>
      <c r="AC368" s="3">
        <v>3.4</v>
      </c>
      <c r="AD368">
        <v>8</v>
      </c>
      <c r="AE368">
        <v>3</v>
      </c>
      <c r="AF368">
        <v>1.1000000000000001</v>
      </c>
      <c r="AG368">
        <v>8</v>
      </c>
    </row>
    <row r="369" spans="1:34" x14ac:dyDescent="0.55000000000000004">
      <c r="A369">
        <v>363</v>
      </c>
      <c r="B369" s="2">
        <v>44994</v>
      </c>
      <c r="C369" s="3">
        <v>4.2</v>
      </c>
      <c r="D369">
        <v>8</v>
      </c>
      <c r="E369">
        <v>1</v>
      </c>
      <c r="F369" s="4">
        <v>3.8</v>
      </c>
      <c r="G369">
        <v>8</v>
      </c>
      <c r="H369" s="3">
        <v>-0.2</v>
      </c>
      <c r="I369">
        <v>8</v>
      </c>
      <c r="J369">
        <v>3</v>
      </c>
      <c r="K369">
        <v>-0.7</v>
      </c>
      <c r="L369">
        <v>8</v>
      </c>
      <c r="M369" s="3">
        <v>9.6</v>
      </c>
      <c r="N369">
        <v>8</v>
      </c>
      <c r="O369">
        <v>3</v>
      </c>
      <c r="P369">
        <v>9.4</v>
      </c>
      <c r="Q369">
        <v>8</v>
      </c>
      <c r="S369" s="3">
        <v>-0.2</v>
      </c>
      <c r="T369">
        <v>8</v>
      </c>
      <c r="U369">
        <v>1</v>
      </c>
      <c r="V369" s="4">
        <v>-0.8</v>
      </c>
      <c r="W369">
        <v>8</v>
      </c>
      <c r="X369" s="3">
        <v>-5.9</v>
      </c>
      <c r="Y369">
        <v>8</v>
      </c>
      <c r="Z369">
        <v>3</v>
      </c>
      <c r="AA369">
        <v>-7.1</v>
      </c>
      <c r="AB369">
        <v>8</v>
      </c>
      <c r="AC369" s="3">
        <v>5.5</v>
      </c>
      <c r="AD369">
        <v>8</v>
      </c>
      <c r="AE369">
        <v>3</v>
      </c>
      <c r="AF369">
        <v>5.0999999999999996</v>
      </c>
      <c r="AG369">
        <v>8</v>
      </c>
    </row>
    <row r="370" spans="1:34" x14ac:dyDescent="0.55000000000000004">
      <c r="A370">
        <v>364</v>
      </c>
      <c r="B370" s="2">
        <v>45025</v>
      </c>
      <c r="C370" s="3">
        <v>10.6</v>
      </c>
      <c r="D370">
        <v>8</v>
      </c>
      <c r="E370">
        <v>1</v>
      </c>
      <c r="F370" s="4">
        <v>9.8000000000000007</v>
      </c>
      <c r="G370">
        <v>8</v>
      </c>
      <c r="H370" s="3">
        <v>4.5999999999999996</v>
      </c>
      <c r="I370">
        <v>8</v>
      </c>
      <c r="J370">
        <v>3</v>
      </c>
      <c r="K370">
        <v>4.3</v>
      </c>
      <c r="L370">
        <v>8</v>
      </c>
      <c r="M370" s="3">
        <v>17.2</v>
      </c>
      <c r="N370">
        <v>8</v>
      </c>
      <c r="O370">
        <v>3</v>
      </c>
      <c r="P370">
        <v>16.100000000000001</v>
      </c>
      <c r="Q370">
        <v>8</v>
      </c>
      <c r="S370" s="3">
        <v>5.8</v>
      </c>
      <c r="T370">
        <v>8</v>
      </c>
      <c r="U370">
        <v>1</v>
      </c>
      <c r="V370" s="4">
        <v>5.2</v>
      </c>
      <c r="W370">
        <v>8</v>
      </c>
      <c r="X370" s="3">
        <v>-1.9</v>
      </c>
      <c r="Y370">
        <v>8</v>
      </c>
      <c r="Z370">
        <v>3</v>
      </c>
      <c r="AA370">
        <v>-1.6</v>
      </c>
      <c r="AB370">
        <v>8</v>
      </c>
      <c r="AC370" s="3">
        <v>13.6</v>
      </c>
      <c r="AD370">
        <v>8</v>
      </c>
      <c r="AE370">
        <v>3</v>
      </c>
      <c r="AF370">
        <v>12.2</v>
      </c>
      <c r="AG370">
        <v>8</v>
      </c>
    </row>
    <row r="371" spans="1:34" x14ac:dyDescent="0.55000000000000004">
      <c r="A371">
        <v>365</v>
      </c>
      <c r="B371" s="2">
        <v>45055</v>
      </c>
      <c r="C371" s="3">
        <v>15.9</v>
      </c>
      <c r="D371">
        <v>8</v>
      </c>
      <c r="E371">
        <v>1</v>
      </c>
      <c r="F371" s="4">
        <v>15.3</v>
      </c>
      <c r="G371">
        <v>8</v>
      </c>
      <c r="H371" s="3">
        <v>10.199999999999999</v>
      </c>
      <c r="I371">
        <v>8</v>
      </c>
      <c r="J371">
        <v>3</v>
      </c>
      <c r="K371">
        <v>9.6999999999999993</v>
      </c>
      <c r="L371">
        <v>8</v>
      </c>
      <c r="M371" s="3">
        <v>22.7</v>
      </c>
      <c r="N371">
        <v>8</v>
      </c>
      <c r="O371">
        <v>3</v>
      </c>
      <c r="P371">
        <v>21.5</v>
      </c>
      <c r="Q371">
        <v>8</v>
      </c>
      <c r="S371" s="3">
        <v>11.7</v>
      </c>
      <c r="T371">
        <v>8</v>
      </c>
      <c r="U371">
        <v>1</v>
      </c>
      <c r="V371" s="4">
        <v>11.3</v>
      </c>
      <c r="W371">
        <v>8</v>
      </c>
      <c r="X371" s="3">
        <v>4.2</v>
      </c>
      <c r="Y371">
        <v>8</v>
      </c>
      <c r="Z371">
        <v>3</v>
      </c>
      <c r="AA371">
        <v>3.9</v>
      </c>
      <c r="AB371">
        <v>8</v>
      </c>
      <c r="AC371" s="3">
        <v>19.3</v>
      </c>
      <c r="AD371">
        <v>8</v>
      </c>
      <c r="AE371">
        <v>3</v>
      </c>
      <c r="AF371">
        <v>18.3</v>
      </c>
      <c r="AG371">
        <v>8</v>
      </c>
    </row>
    <row r="372" spans="1:34" x14ac:dyDescent="0.55000000000000004">
      <c r="A372">
        <v>366</v>
      </c>
      <c r="B372" s="2">
        <v>45086</v>
      </c>
      <c r="C372" s="3">
        <v>19.2</v>
      </c>
      <c r="D372">
        <v>8</v>
      </c>
      <c r="E372">
        <v>1</v>
      </c>
      <c r="F372" s="4">
        <v>19.3</v>
      </c>
      <c r="G372">
        <v>8</v>
      </c>
      <c r="H372" s="3">
        <v>14.3</v>
      </c>
      <c r="I372">
        <v>8</v>
      </c>
      <c r="J372">
        <v>3</v>
      </c>
      <c r="K372">
        <v>14.8</v>
      </c>
      <c r="L372">
        <v>8</v>
      </c>
      <c r="M372" s="3">
        <v>25.2</v>
      </c>
      <c r="N372">
        <v>8</v>
      </c>
      <c r="O372">
        <v>3</v>
      </c>
      <c r="P372">
        <v>24.7</v>
      </c>
      <c r="Q372">
        <v>8</v>
      </c>
      <c r="S372" s="3">
        <v>15.5</v>
      </c>
      <c r="T372">
        <v>8</v>
      </c>
      <c r="U372">
        <v>1</v>
      </c>
      <c r="V372" s="4">
        <v>15.8</v>
      </c>
      <c r="W372">
        <v>8</v>
      </c>
      <c r="X372" s="3">
        <v>9.1</v>
      </c>
      <c r="Y372">
        <v>8</v>
      </c>
      <c r="Z372">
        <v>3</v>
      </c>
      <c r="AA372">
        <v>10.1</v>
      </c>
      <c r="AB372">
        <v>8</v>
      </c>
      <c r="AC372" s="3">
        <v>22</v>
      </c>
      <c r="AD372">
        <v>8</v>
      </c>
      <c r="AE372">
        <v>3</v>
      </c>
      <c r="AF372">
        <v>21.6</v>
      </c>
      <c r="AG372">
        <v>8</v>
      </c>
    </row>
    <row r="373" spans="1:34" x14ac:dyDescent="0.55000000000000004">
      <c r="A373">
        <v>367</v>
      </c>
      <c r="B373" s="2">
        <v>45116</v>
      </c>
      <c r="C373" s="3">
        <v>22</v>
      </c>
      <c r="D373">
        <v>8</v>
      </c>
      <c r="E373">
        <v>1</v>
      </c>
      <c r="F373" s="4">
        <v>22.9</v>
      </c>
      <c r="G373">
        <v>8</v>
      </c>
      <c r="H373" s="3">
        <v>18.8</v>
      </c>
      <c r="I373">
        <v>8</v>
      </c>
      <c r="J373">
        <v>3</v>
      </c>
      <c r="K373">
        <v>19.100000000000001</v>
      </c>
      <c r="L373">
        <v>8</v>
      </c>
      <c r="M373" s="3">
        <v>26</v>
      </c>
      <c r="N373">
        <v>8</v>
      </c>
      <c r="O373">
        <v>3</v>
      </c>
      <c r="P373">
        <v>28.1</v>
      </c>
      <c r="Q373">
        <v>8</v>
      </c>
      <c r="S373" s="3">
        <v>19.399999999999999</v>
      </c>
      <c r="T373">
        <v>8</v>
      </c>
      <c r="U373">
        <v>1</v>
      </c>
      <c r="V373" s="4">
        <v>19.899999999999999</v>
      </c>
      <c r="W373">
        <v>8</v>
      </c>
      <c r="X373" s="3">
        <v>15.6</v>
      </c>
      <c r="Y373">
        <v>8</v>
      </c>
      <c r="Z373">
        <v>3</v>
      </c>
      <c r="AA373">
        <v>15.4</v>
      </c>
      <c r="AB373">
        <v>8</v>
      </c>
      <c r="AC373" s="3">
        <v>23.4</v>
      </c>
      <c r="AD373">
        <v>8</v>
      </c>
      <c r="AE373">
        <v>3</v>
      </c>
      <c r="AF373">
        <v>25.2</v>
      </c>
      <c r="AG373">
        <v>8</v>
      </c>
    </row>
    <row r="374" spans="1:34" x14ac:dyDescent="0.55000000000000004">
      <c r="A374">
        <v>368</v>
      </c>
      <c r="B374" s="2">
        <v>45147</v>
      </c>
      <c r="C374" s="3">
        <v>22.9</v>
      </c>
      <c r="D374">
        <v>8</v>
      </c>
      <c r="E374">
        <v>1</v>
      </c>
      <c r="F374" s="4">
        <v>24</v>
      </c>
      <c r="G374">
        <v>8</v>
      </c>
      <c r="H374" s="3">
        <v>19</v>
      </c>
      <c r="I374">
        <v>8</v>
      </c>
      <c r="J374">
        <v>3</v>
      </c>
      <c r="K374">
        <v>20</v>
      </c>
      <c r="L374">
        <v>8</v>
      </c>
      <c r="M374" s="3">
        <v>28.1</v>
      </c>
      <c r="N374">
        <v>8</v>
      </c>
      <c r="O374">
        <v>3</v>
      </c>
      <c r="P374">
        <v>29.7</v>
      </c>
      <c r="Q374">
        <v>8</v>
      </c>
      <c r="S374" s="3">
        <v>19.7</v>
      </c>
      <c r="T374">
        <v>8</v>
      </c>
      <c r="U374">
        <v>1</v>
      </c>
      <c r="V374" s="4">
        <v>20.6</v>
      </c>
      <c r="W374">
        <v>8</v>
      </c>
      <c r="X374" s="3">
        <v>15.4</v>
      </c>
      <c r="Y374">
        <v>8</v>
      </c>
      <c r="Z374">
        <v>3</v>
      </c>
      <c r="AA374">
        <v>16</v>
      </c>
      <c r="AB374">
        <v>8</v>
      </c>
      <c r="AC374" s="3">
        <v>25.3</v>
      </c>
      <c r="AD374">
        <v>8</v>
      </c>
      <c r="AE374">
        <v>3</v>
      </c>
      <c r="AF374">
        <v>26.5</v>
      </c>
      <c r="AG374">
        <v>8</v>
      </c>
    </row>
    <row r="375" spans="1:34" x14ac:dyDescent="0.55000000000000004">
      <c r="A375">
        <v>369</v>
      </c>
      <c r="B375" s="2">
        <v>45178</v>
      </c>
      <c r="C375" s="3">
        <v>19.100000000000001</v>
      </c>
      <c r="D375">
        <v>8</v>
      </c>
      <c r="E375">
        <v>1</v>
      </c>
      <c r="F375" s="4">
        <v>20</v>
      </c>
      <c r="G375">
        <v>8</v>
      </c>
      <c r="H375" s="3">
        <v>15.1</v>
      </c>
      <c r="I375">
        <v>8</v>
      </c>
      <c r="J375">
        <v>3</v>
      </c>
      <c r="K375">
        <v>16</v>
      </c>
      <c r="L375">
        <v>8</v>
      </c>
      <c r="M375" s="3">
        <v>24.9</v>
      </c>
      <c r="N375">
        <v>8</v>
      </c>
      <c r="O375">
        <v>3</v>
      </c>
      <c r="P375">
        <v>25.5</v>
      </c>
      <c r="Q375">
        <v>8</v>
      </c>
      <c r="S375" s="3">
        <v>15.4</v>
      </c>
      <c r="T375">
        <v>8</v>
      </c>
      <c r="U375">
        <v>1</v>
      </c>
      <c r="V375" s="4">
        <v>16.399999999999999</v>
      </c>
      <c r="W375">
        <v>8</v>
      </c>
      <c r="X375" s="3">
        <v>10.5</v>
      </c>
      <c r="Y375">
        <v>8</v>
      </c>
      <c r="Z375">
        <v>3</v>
      </c>
      <c r="AA375">
        <v>11.6</v>
      </c>
      <c r="AB375">
        <v>8</v>
      </c>
      <c r="AC375" s="3">
        <v>21.1</v>
      </c>
      <c r="AD375">
        <v>8</v>
      </c>
      <c r="AE375">
        <v>3</v>
      </c>
      <c r="AF375">
        <v>22</v>
      </c>
      <c r="AG375">
        <v>8</v>
      </c>
    </row>
    <row r="376" spans="1:34" x14ac:dyDescent="0.55000000000000004">
      <c r="A376">
        <v>370</v>
      </c>
      <c r="B376" s="2">
        <v>45208</v>
      </c>
      <c r="C376" s="3">
        <v>13.3</v>
      </c>
      <c r="D376">
        <v>8</v>
      </c>
      <c r="E376">
        <v>1</v>
      </c>
      <c r="F376" s="4">
        <v>14</v>
      </c>
      <c r="G376">
        <v>8</v>
      </c>
      <c r="H376" s="3">
        <v>8.8000000000000007</v>
      </c>
      <c r="I376">
        <v>8</v>
      </c>
      <c r="J376">
        <v>3</v>
      </c>
      <c r="K376">
        <v>9.6</v>
      </c>
      <c r="L376">
        <v>8</v>
      </c>
      <c r="M376" s="3">
        <v>19.600000000000001</v>
      </c>
      <c r="N376">
        <v>8</v>
      </c>
      <c r="O376">
        <v>3</v>
      </c>
      <c r="P376">
        <v>20</v>
      </c>
      <c r="Q376">
        <v>8</v>
      </c>
      <c r="S376" s="3">
        <v>8.9</v>
      </c>
      <c r="T376">
        <v>8</v>
      </c>
      <c r="U376">
        <v>1</v>
      </c>
      <c r="V376" s="4">
        <v>9.8000000000000007</v>
      </c>
      <c r="W376">
        <v>8</v>
      </c>
      <c r="X376" s="3">
        <v>2.9</v>
      </c>
      <c r="Y376">
        <v>8</v>
      </c>
      <c r="Z376">
        <v>3</v>
      </c>
      <c r="AA376">
        <v>4.2</v>
      </c>
      <c r="AB376">
        <v>8</v>
      </c>
      <c r="AC376" s="3">
        <v>15.8</v>
      </c>
      <c r="AD376">
        <v>8</v>
      </c>
      <c r="AE376">
        <v>3</v>
      </c>
      <c r="AF376">
        <v>16.2</v>
      </c>
      <c r="AG376">
        <v>8</v>
      </c>
    </row>
    <row r="377" spans="1:34" x14ac:dyDescent="0.55000000000000004">
      <c r="A377">
        <v>371</v>
      </c>
      <c r="B377" s="2">
        <v>45239</v>
      </c>
      <c r="C377" s="3">
        <v>8.1999999999999993</v>
      </c>
      <c r="D377">
        <v>8</v>
      </c>
      <c r="E377">
        <v>1</v>
      </c>
      <c r="F377" s="4">
        <v>7.9</v>
      </c>
      <c r="G377">
        <v>8</v>
      </c>
      <c r="H377" s="3">
        <v>3.8</v>
      </c>
      <c r="I377">
        <v>8</v>
      </c>
      <c r="J377">
        <v>3</v>
      </c>
      <c r="K377">
        <v>3.6</v>
      </c>
      <c r="L377">
        <v>8</v>
      </c>
      <c r="M377" s="3">
        <v>13.8</v>
      </c>
      <c r="N377">
        <v>8</v>
      </c>
      <c r="O377">
        <v>3</v>
      </c>
      <c r="P377">
        <v>13.5</v>
      </c>
      <c r="Q377">
        <v>8</v>
      </c>
      <c r="S377" s="3">
        <v>3.9</v>
      </c>
      <c r="T377">
        <v>8</v>
      </c>
      <c r="U377">
        <v>1</v>
      </c>
      <c r="V377" s="4">
        <v>3.6</v>
      </c>
      <c r="W377">
        <v>8</v>
      </c>
      <c r="X377" s="3">
        <v>-1.5</v>
      </c>
      <c r="Y377">
        <v>8</v>
      </c>
      <c r="Z377">
        <v>3</v>
      </c>
      <c r="AA377">
        <v>-2</v>
      </c>
      <c r="AB377">
        <v>8</v>
      </c>
      <c r="AC377" s="3">
        <v>10.1</v>
      </c>
      <c r="AD377">
        <v>8</v>
      </c>
      <c r="AE377">
        <v>3</v>
      </c>
      <c r="AF377">
        <v>9.8000000000000007</v>
      </c>
      <c r="AG377">
        <v>8</v>
      </c>
    </row>
    <row r="378" spans="1:34" x14ac:dyDescent="0.55000000000000004">
      <c r="A378">
        <v>372</v>
      </c>
      <c r="B378" s="2">
        <v>45269</v>
      </c>
      <c r="C378" s="3">
        <v>2.4</v>
      </c>
      <c r="D378">
        <v>5</v>
      </c>
      <c r="E378">
        <v>1</v>
      </c>
      <c r="F378" s="4">
        <v>2.4</v>
      </c>
      <c r="G378">
        <v>8</v>
      </c>
      <c r="H378" s="3">
        <v>-0.7</v>
      </c>
      <c r="I378">
        <v>5</v>
      </c>
      <c r="J378">
        <v>3</v>
      </c>
      <c r="K378">
        <v>-0.9</v>
      </c>
      <c r="L378">
        <v>8</v>
      </c>
      <c r="M378" s="3">
        <v>6.4</v>
      </c>
      <c r="N378">
        <v>5</v>
      </c>
      <c r="O378">
        <v>3</v>
      </c>
      <c r="P378">
        <v>6.8</v>
      </c>
      <c r="Q378">
        <v>8</v>
      </c>
      <c r="S378" s="3">
        <v>-1.3</v>
      </c>
      <c r="T378">
        <v>8</v>
      </c>
      <c r="U378">
        <v>1</v>
      </c>
      <c r="V378" s="4">
        <v>-2</v>
      </c>
      <c r="W378">
        <v>8</v>
      </c>
      <c r="X378" s="3">
        <v>-6.7</v>
      </c>
      <c r="Y378">
        <v>8</v>
      </c>
      <c r="Z378">
        <v>3</v>
      </c>
      <c r="AA378">
        <v>-7.4</v>
      </c>
      <c r="AB378">
        <v>8</v>
      </c>
      <c r="AC378" s="3">
        <v>3.5</v>
      </c>
      <c r="AD378">
        <v>8</v>
      </c>
      <c r="AE378">
        <v>3</v>
      </c>
      <c r="AF378">
        <v>2.9</v>
      </c>
      <c r="AG378">
        <v>8</v>
      </c>
    </row>
    <row r="379" spans="1:34" x14ac:dyDescent="0.55000000000000004">
      <c r="A379">
        <v>373</v>
      </c>
      <c r="B379" s="2">
        <v>44936</v>
      </c>
      <c r="C379" s="3">
        <v>-0.6</v>
      </c>
      <c r="D379">
        <v>8</v>
      </c>
      <c r="E379">
        <v>1</v>
      </c>
      <c r="F379" s="4">
        <v>-0.2</v>
      </c>
      <c r="G379">
        <v>8</v>
      </c>
      <c r="H379" s="3">
        <v>-3.8</v>
      </c>
      <c r="I379">
        <v>8</v>
      </c>
      <c r="J379">
        <v>3</v>
      </c>
      <c r="K379">
        <v>-3.5</v>
      </c>
      <c r="L379">
        <v>8</v>
      </c>
      <c r="M379" s="3">
        <v>3.4</v>
      </c>
      <c r="N379">
        <v>8</v>
      </c>
      <c r="O379">
        <v>3</v>
      </c>
      <c r="P379">
        <v>4</v>
      </c>
      <c r="Q379">
        <v>8</v>
      </c>
      <c r="R379">
        <f>SUM(C379:C390)/12</f>
        <v>11.833333333333336</v>
      </c>
      <c r="S379" s="3">
        <v>-5.3</v>
      </c>
      <c r="T379">
        <v>8</v>
      </c>
      <c r="U379">
        <v>1</v>
      </c>
      <c r="V379" s="4">
        <v>-5.0999999999999996</v>
      </c>
      <c r="W379">
        <v>8</v>
      </c>
      <c r="X379" s="3">
        <v>-11.8</v>
      </c>
      <c r="Y379">
        <v>8</v>
      </c>
      <c r="Z379">
        <v>3</v>
      </c>
      <c r="AA379">
        <v>-11.3</v>
      </c>
      <c r="AB379">
        <v>8</v>
      </c>
      <c r="AC379" s="3">
        <v>0.3</v>
      </c>
      <c r="AD379">
        <v>8</v>
      </c>
      <c r="AE379">
        <v>3</v>
      </c>
      <c r="AF379">
        <v>-0.1</v>
      </c>
      <c r="AG379">
        <v>8</v>
      </c>
      <c r="AH379">
        <f>SUM(S379:S390)/12</f>
        <v>8.1</v>
      </c>
    </row>
    <row r="380" spans="1:34" x14ac:dyDescent="0.55000000000000004">
      <c r="A380">
        <v>374</v>
      </c>
      <c r="B380" s="2">
        <v>44967</v>
      </c>
      <c r="C380" s="3">
        <v>1.2</v>
      </c>
      <c r="D380">
        <v>8</v>
      </c>
      <c r="E380">
        <v>1</v>
      </c>
      <c r="F380" s="4">
        <v>0.3</v>
      </c>
      <c r="G380">
        <v>8</v>
      </c>
      <c r="H380" s="3">
        <v>-1.8</v>
      </c>
      <c r="I380">
        <v>8</v>
      </c>
      <c r="J380">
        <v>3</v>
      </c>
      <c r="K380">
        <v>-3.7</v>
      </c>
      <c r="L380">
        <v>8</v>
      </c>
      <c r="M380" s="3">
        <v>5.4</v>
      </c>
      <c r="N380">
        <v>8</v>
      </c>
      <c r="O380">
        <v>3</v>
      </c>
      <c r="P380">
        <v>5.0999999999999996</v>
      </c>
      <c r="Q380">
        <v>8</v>
      </c>
      <c r="S380" s="3">
        <v>-2.7</v>
      </c>
      <c r="T380">
        <v>8</v>
      </c>
      <c r="U380">
        <v>1</v>
      </c>
      <c r="V380" s="4">
        <v>-4.5999999999999996</v>
      </c>
      <c r="W380">
        <v>8</v>
      </c>
      <c r="X380" s="3">
        <v>-8.1</v>
      </c>
      <c r="Y380">
        <v>8</v>
      </c>
      <c r="Z380">
        <v>3</v>
      </c>
      <c r="AA380">
        <v>-11.4</v>
      </c>
      <c r="AB380">
        <v>8</v>
      </c>
      <c r="AC380" s="3">
        <v>1.9</v>
      </c>
      <c r="AD380">
        <v>8</v>
      </c>
      <c r="AE380">
        <v>3</v>
      </c>
      <c r="AF380">
        <v>1.1000000000000001</v>
      </c>
      <c r="AG380">
        <v>8</v>
      </c>
    </row>
    <row r="381" spans="1:34" x14ac:dyDescent="0.55000000000000004">
      <c r="A381">
        <v>375</v>
      </c>
      <c r="B381" s="2">
        <v>44995</v>
      </c>
      <c r="C381" s="3">
        <v>3.5</v>
      </c>
      <c r="D381">
        <v>4</v>
      </c>
      <c r="E381">
        <v>1</v>
      </c>
      <c r="F381" s="4">
        <v>3.8</v>
      </c>
      <c r="G381">
        <v>8</v>
      </c>
      <c r="H381" s="3">
        <v>-0.1</v>
      </c>
      <c r="I381">
        <v>4</v>
      </c>
      <c r="J381">
        <v>3</v>
      </c>
      <c r="K381">
        <v>-0.7</v>
      </c>
      <c r="L381">
        <v>8</v>
      </c>
      <c r="M381" s="3">
        <v>8.1</v>
      </c>
      <c r="N381">
        <v>4</v>
      </c>
      <c r="O381">
        <v>3</v>
      </c>
      <c r="P381">
        <v>9.4</v>
      </c>
      <c r="Q381">
        <v>8</v>
      </c>
      <c r="S381" s="3">
        <v>0.8</v>
      </c>
      <c r="T381">
        <v>4</v>
      </c>
      <c r="U381">
        <v>1</v>
      </c>
      <c r="V381" s="4">
        <v>-0.8</v>
      </c>
      <c r="W381">
        <v>8</v>
      </c>
      <c r="X381" s="3">
        <v>-4.5</v>
      </c>
      <c r="Y381">
        <v>4</v>
      </c>
      <c r="Z381">
        <v>3</v>
      </c>
      <c r="AA381">
        <v>-7.1</v>
      </c>
      <c r="AB381">
        <v>8</v>
      </c>
      <c r="AC381" s="3">
        <v>6</v>
      </c>
      <c r="AD381">
        <v>4</v>
      </c>
      <c r="AE381">
        <v>3</v>
      </c>
      <c r="AF381">
        <v>5.0999999999999996</v>
      </c>
      <c r="AG381">
        <v>8</v>
      </c>
    </row>
    <row r="382" spans="1:34" x14ac:dyDescent="0.55000000000000004">
      <c r="A382">
        <v>376</v>
      </c>
      <c r="B382" s="2">
        <v>45026</v>
      </c>
      <c r="C382" s="3">
        <v>8.6</v>
      </c>
      <c r="D382">
        <v>8</v>
      </c>
      <c r="E382">
        <v>1</v>
      </c>
      <c r="F382" s="4">
        <v>9.8000000000000007</v>
      </c>
      <c r="G382">
        <v>8</v>
      </c>
      <c r="H382" s="3">
        <v>3.6</v>
      </c>
      <c r="I382">
        <v>8</v>
      </c>
      <c r="J382">
        <v>3</v>
      </c>
      <c r="K382">
        <v>4.3</v>
      </c>
      <c r="L382">
        <v>8</v>
      </c>
      <c r="M382" s="3">
        <v>13.9</v>
      </c>
      <c r="N382">
        <v>8</v>
      </c>
      <c r="O382">
        <v>3</v>
      </c>
      <c r="P382">
        <v>16.100000000000001</v>
      </c>
      <c r="Q382">
        <v>8</v>
      </c>
      <c r="S382" s="3">
        <v>4.5</v>
      </c>
      <c r="T382">
        <v>8</v>
      </c>
      <c r="U382">
        <v>1</v>
      </c>
      <c r="V382" s="4">
        <v>5.2</v>
      </c>
      <c r="W382">
        <v>8</v>
      </c>
      <c r="X382" s="3">
        <v>-1.3</v>
      </c>
      <c r="Y382">
        <v>8</v>
      </c>
      <c r="Z382">
        <v>3</v>
      </c>
      <c r="AA382">
        <v>-1.6</v>
      </c>
      <c r="AB382">
        <v>8</v>
      </c>
      <c r="AC382" s="3">
        <v>10.199999999999999</v>
      </c>
      <c r="AD382">
        <v>8</v>
      </c>
      <c r="AE382">
        <v>3</v>
      </c>
      <c r="AF382">
        <v>12.2</v>
      </c>
      <c r="AG382">
        <v>8</v>
      </c>
    </row>
    <row r="383" spans="1:34" x14ac:dyDescent="0.55000000000000004">
      <c r="A383">
        <v>377</v>
      </c>
      <c r="B383" s="2">
        <v>45056</v>
      </c>
      <c r="C383" s="3">
        <v>14.5</v>
      </c>
      <c r="D383">
        <v>8</v>
      </c>
      <c r="E383">
        <v>1</v>
      </c>
      <c r="F383" s="4">
        <v>15.3</v>
      </c>
      <c r="G383">
        <v>8</v>
      </c>
      <c r="H383" s="3">
        <v>8.9</v>
      </c>
      <c r="I383">
        <v>8</v>
      </c>
      <c r="J383">
        <v>3</v>
      </c>
      <c r="K383">
        <v>9.6999999999999993</v>
      </c>
      <c r="L383">
        <v>8</v>
      </c>
      <c r="M383" s="3">
        <v>20.8</v>
      </c>
      <c r="N383">
        <v>8</v>
      </c>
      <c r="O383">
        <v>3</v>
      </c>
      <c r="P383">
        <v>21.5</v>
      </c>
      <c r="Q383">
        <v>8</v>
      </c>
      <c r="S383" s="3">
        <v>10.5</v>
      </c>
      <c r="T383">
        <v>8</v>
      </c>
      <c r="U383">
        <v>1</v>
      </c>
      <c r="V383" s="4">
        <v>11.3</v>
      </c>
      <c r="W383">
        <v>8</v>
      </c>
      <c r="X383" s="3">
        <v>3.5</v>
      </c>
      <c r="Y383">
        <v>8</v>
      </c>
      <c r="Z383">
        <v>3</v>
      </c>
      <c r="AA383">
        <v>3.9</v>
      </c>
      <c r="AB383">
        <v>8</v>
      </c>
      <c r="AC383" s="3">
        <v>17.399999999999999</v>
      </c>
      <c r="AD383">
        <v>8</v>
      </c>
      <c r="AE383">
        <v>3</v>
      </c>
      <c r="AF383">
        <v>18.3</v>
      </c>
      <c r="AG383">
        <v>8</v>
      </c>
    </row>
    <row r="384" spans="1:34" x14ac:dyDescent="0.55000000000000004">
      <c r="A384">
        <v>378</v>
      </c>
      <c r="B384" s="2">
        <v>45087</v>
      </c>
      <c r="C384" s="3">
        <v>20.2</v>
      </c>
      <c r="D384">
        <v>8</v>
      </c>
      <c r="E384">
        <v>1</v>
      </c>
      <c r="F384" s="4">
        <v>19.3</v>
      </c>
      <c r="G384">
        <v>8</v>
      </c>
      <c r="H384" s="3">
        <v>15.6</v>
      </c>
      <c r="I384">
        <v>8</v>
      </c>
      <c r="J384">
        <v>3</v>
      </c>
      <c r="K384">
        <v>14.8</v>
      </c>
      <c r="L384">
        <v>8</v>
      </c>
      <c r="M384" s="3">
        <v>25.8</v>
      </c>
      <c r="N384">
        <v>8</v>
      </c>
      <c r="O384">
        <v>3</v>
      </c>
      <c r="P384">
        <v>24.7</v>
      </c>
      <c r="Q384">
        <v>8</v>
      </c>
      <c r="S384" s="3">
        <v>16.600000000000001</v>
      </c>
      <c r="T384">
        <v>8</v>
      </c>
      <c r="U384">
        <v>1</v>
      </c>
      <c r="V384" s="4">
        <v>15.8</v>
      </c>
      <c r="W384">
        <v>8</v>
      </c>
      <c r="X384" s="3">
        <v>11.1</v>
      </c>
      <c r="Y384">
        <v>8</v>
      </c>
      <c r="Z384">
        <v>3</v>
      </c>
      <c r="AA384">
        <v>10.1</v>
      </c>
      <c r="AB384">
        <v>8</v>
      </c>
      <c r="AC384" s="3">
        <v>22.6</v>
      </c>
      <c r="AD384">
        <v>8</v>
      </c>
      <c r="AE384">
        <v>3</v>
      </c>
      <c r="AF384">
        <v>21.6</v>
      </c>
      <c r="AG384">
        <v>8</v>
      </c>
    </row>
    <row r="385" spans="1:34" x14ac:dyDescent="0.55000000000000004">
      <c r="A385">
        <v>379</v>
      </c>
      <c r="B385" s="2">
        <v>45117</v>
      </c>
      <c r="C385" s="3">
        <v>23.5</v>
      </c>
      <c r="D385">
        <v>8</v>
      </c>
      <c r="E385">
        <v>1</v>
      </c>
      <c r="F385" s="4">
        <v>22.9</v>
      </c>
      <c r="G385">
        <v>8</v>
      </c>
      <c r="H385" s="3">
        <v>19.399999999999999</v>
      </c>
      <c r="I385">
        <v>8</v>
      </c>
      <c r="J385">
        <v>3</v>
      </c>
      <c r="K385">
        <v>19.100000000000001</v>
      </c>
      <c r="L385">
        <v>8</v>
      </c>
      <c r="M385" s="3">
        <v>28.8</v>
      </c>
      <c r="N385">
        <v>8</v>
      </c>
      <c r="O385">
        <v>3</v>
      </c>
      <c r="P385">
        <v>28.1</v>
      </c>
      <c r="Q385">
        <v>8</v>
      </c>
      <c r="S385" s="3">
        <v>20.5</v>
      </c>
      <c r="T385">
        <v>8</v>
      </c>
      <c r="U385">
        <v>1</v>
      </c>
      <c r="V385" s="4">
        <v>19.899999999999999</v>
      </c>
      <c r="W385">
        <v>8</v>
      </c>
      <c r="X385" s="3">
        <v>16.100000000000001</v>
      </c>
      <c r="Y385">
        <v>8</v>
      </c>
      <c r="Z385">
        <v>3</v>
      </c>
      <c r="AA385">
        <v>15.4</v>
      </c>
      <c r="AB385">
        <v>8</v>
      </c>
      <c r="AC385" s="3">
        <v>25.9</v>
      </c>
      <c r="AD385">
        <v>8</v>
      </c>
      <c r="AE385">
        <v>3</v>
      </c>
      <c r="AF385">
        <v>25.2</v>
      </c>
      <c r="AG385">
        <v>8</v>
      </c>
    </row>
    <row r="386" spans="1:34" x14ac:dyDescent="0.55000000000000004">
      <c r="A386">
        <v>380</v>
      </c>
      <c r="B386" s="2">
        <v>45148</v>
      </c>
      <c r="C386" s="3">
        <v>25.4</v>
      </c>
      <c r="D386">
        <v>8</v>
      </c>
      <c r="E386">
        <v>1</v>
      </c>
      <c r="F386" s="4">
        <v>24</v>
      </c>
      <c r="G386">
        <v>8</v>
      </c>
      <c r="H386" s="3">
        <v>21.7</v>
      </c>
      <c r="I386">
        <v>8</v>
      </c>
      <c r="J386">
        <v>3</v>
      </c>
      <c r="K386">
        <v>20</v>
      </c>
      <c r="L386">
        <v>8</v>
      </c>
      <c r="M386" s="3">
        <v>30.9</v>
      </c>
      <c r="N386">
        <v>8</v>
      </c>
      <c r="O386">
        <v>3</v>
      </c>
      <c r="P386">
        <v>29.7</v>
      </c>
      <c r="Q386">
        <v>8</v>
      </c>
      <c r="S386" s="3">
        <v>22.1</v>
      </c>
      <c r="T386">
        <v>8</v>
      </c>
      <c r="U386">
        <v>1</v>
      </c>
      <c r="V386" s="4">
        <v>20.6</v>
      </c>
      <c r="W386">
        <v>8</v>
      </c>
      <c r="X386" s="3">
        <v>18</v>
      </c>
      <c r="Y386">
        <v>8</v>
      </c>
      <c r="Z386">
        <v>3</v>
      </c>
      <c r="AA386">
        <v>16</v>
      </c>
      <c r="AB386">
        <v>8</v>
      </c>
      <c r="AC386" s="3">
        <v>27.6</v>
      </c>
      <c r="AD386">
        <v>8</v>
      </c>
      <c r="AE386">
        <v>3</v>
      </c>
      <c r="AF386">
        <v>26.5</v>
      </c>
      <c r="AG386">
        <v>8</v>
      </c>
    </row>
    <row r="387" spans="1:34" x14ac:dyDescent="0.55000000000000004">
      <c r="A387">
        <v>381</v>
      </c>
      <c r="B387" s="2">
        <v>45179</v>
      </c>
      <c r="C387" s="3">
        <v>21.2</v>
      </c>
      <c r="D387">
        <v>8</v>
      </c>
      <c r="E387">
        <v>1</v>
      </c>
      <c r="F387" s="4">
        <v>20</v>
      </c>
      <c r="G387">
        <v>8</v>
      </c>
      <c r="H387" s="3">
        <v>17.399999999999999</v>
      </c>
      <c r="I387">
        <v>8</v>
      </c>
      <c r="J387">
        <v>3</v>
      </c>
      <c r="K387">
        <v>16</v>
      </c>
      <c r="L387">
        <v>8</v>
      </c>
      <c r="M387" s="3">
        <v>26.7</v>
      </c>
      <c r="N387">
        <v>8</v>
      </c>
      <c r="O387">
        <v>3</v>
      </c>
      <c r="P387">
        <v>25.5</v>
      </c>
      <c r="Q387">
        <v>8</v>
      </c>
      <c r="S387" s="3">
        <v>17.7</v>
      </c>
      <c r="T387">
        <v>8</v>
      </c>
      <c r="U387">
        <v>1</v>
      </c>
      <c r="V387" s="4">
        <v>16.399999999999999</v>
      </c>
      <c r="W387">
        <v>8</v>
      </c>
      <c r="X387" s="3">
        <v>13</v>
      </c>
      <c r="Y387">
        <v>8</v>
      </c>
      <c r="Z387">
        <v>3</v>
      </c>
      <c r="AA387">
        <v>11.6</v>
      </c>
      <c r="AB387">
        <v>8</v>
      </c>
      <c r="AC387" s="3">
        <v>23.2</v>
      </c>
      <c r="AD387">
        <v>8</v>
      </c>
      <c r="AE387">
        <v>3</v>
      </c>
      <c r="AF387">
        <v>22</v>
      </c>
      <c r="AG387">
        <v>8</v>
      </c>
    </row>
    <row r="388" spans="1:34" x14ac:dyDescent="0.55000000000000004">
      <c r="A388">
        <v>382</v>
      </c>
      <c r="B388" s="2">
        <v>45209</v>
      </c>
      <c r="C388" s="3">
        <v>14.9</v>
      </c>
      <c r="D388">
        <v>8</v>
      </c>
      <c r="E388">
        <v>1</v>
      </c>
      <c r="F388" s="4">
        <v>14</v>
      </c>
      <c r="G388">
        <v>8</v>
      </c>
      <c r="H388" s="3">
        <v>11</v>
      </c>
      <c r="I388">
        <v>8</v>
      </c>
      <c r="J388">
        <v>3</v>
      </c>
      <c r="K388">
        <v>9.6</v>
      </c>
      <c r="L388">
        <v>8</v>
      </c>
      <c r="M388" s="3">
        <v>20.3</v>
      </c>
      <c r="N388">
        <v>8</v>
      </c>
      <c r="O388">
        <v>3</v>
      </c>
      <c r="P388">
        <v>20</v>
      </c>
      <c r="Q388">
        <v>8</v>
      </c>
      <c r="S388" s="3">
        <v>11.1</v>
      </c>
      <c r="T388">
        <v>8</v>
      </c>
      <c r="U388">
        <v>1</v>
      </c>
      <c r="V388" s="4">
        <v>9.8000000000000007</v>
      </c>
      <c r="W388">
        <v>8</v>
      </c>
      <c r="X388" s="3">
        <v>6.6</v>
      </c>
      <c r="Y388">
        <v>8</v>
      </c>
      <c r="Z388">
        <v>3</v>
      </c>
      <c r="AA388">
        <v>4.2</v>
      </c>
      <c r="AB388">
        <v>8</v>
      </c>
      <c r="AC388" s="3">
        <v>16.5</v>
      </c>
      <c r="AD388">
        <v>8</v>
      </c>
      <c r="AE388">
        <v>3</v>
      </c>
      <c r="AF388">
        <v>16.2</v>
      </c>
      <c r="AG388">
        <v>8</v>
      </c>
    </row>
    <row r="389" spans="1:34" x14ac:dyDescent="0.55000000000000004">
      <c r="A389">
        <v>383</v>
      </c>
      <c r="B389" s="2">
        <v>45240</v>
      </c>
      <c r="C389" s="3">
        <v>6.8</v>
      </c>
      <c r="D389">
        <v>8</v>
      </c>
      <c r="E389">
        <v>1</v>
      </c>
      <c r="F389" s="4">
        <v>7.9</v>
      </c>
      <c r="G389">
        <v>8</v>
      </c>
      <c r="H389" s="3">
        <v>2.7</v>
      </c>
      <c r="I389">
        <v>8</v>
      </c>
      <c r="J389">
        <v>3</v>
      </c>
      <c r="K389">
        <v>3.6</v>
      </c>
      <c r="L389">
        <v>8</v>
      </c>
      <c r="M389" s="3">
        <v>12.7</v>
      </c>
      <c r="N389">
        <v>8</v>
      </c>
      <c r="O389">
        <v>3</v>
      </c>
      <c r="P389">
        <v>13.5</v>
      </c>
      <c r="Q389">
        <v>8</v>
      </c>
      <c r="S389" s="3">
        <v>2.4</v>
      </c>
      <c r="T389">
        <v>8</v>
      </c>
      <c r="U389">
        <v>1</v>
      </c>
      <c r="V389" s="4">
        <v>3.6</v>
      </c>
      <c r="W389">
        <v>8</v>
      </c>
      <c r="X389" s="3">
        <v>-3</v>
      </c>
      <c r="Y389">
        <v>8</v>
      </c>
      <c r="Z389">
        <v>3</v>
      </c>
      <c r="AA389">
        <v>-2</v>
      </c>
      <c r="AB389">
        <v>8</v>
      </c>
      <c r="AC389" s="3">
        <v>9.4</v>
      </c>
      <c r="AD389">
        <v>8</v>
      </c>
      <c r="AE389">
        <v>3</v>
      </c>
      <c r="AF389">
        <v>9.8000000000000007</v>
      </c>
      <c r="AG389">
        <v>8</v>
      </c>
    </row>
    <row r="390" spans="1:34" x14ac:dyDescent="0.55000000000000004">
      <c r="A390">
        <v>384</v>
      </c>
      <c r="B390" s="2">
        <v>45270</v>
      </c>
      <c r="C390" s="3">
        <v>2.8</v>
      </c>
      <c r="D390">
        <v>8</v>
      </c>
      <c r="E390">
        <v>1</v>
      </c>
      <c r="F390" s="4">
        <v>2.4</v>
      </c>
      <c r="G390">
        <v>8</v>
      </c>
      <c r="H390" s="3">
        <v>-0.1</v>
      </c>
      <c r="I390">
        <v>8</v>
      </c>
      <c r="J390">
        <v>3</v>
      </c>
      <c r="K390">
        <v>-0.9</v>
      </c>
      <c r="L390">
        <v>8</v>
      </c>
      <c r="M390" s="3">
        <v>6.7</v>
      </c>
      <c r="N390">
        <v>8</v>
      </c>
      <c r="O390">
        <v>3</v>
      </c>
      <c r="P390">
        <v>6.8</v>
      </c>
      <c r="Q390">
        <v>8</v>
      </c>
      <c r="S390" s="3">
        <v>-1</v>
      </c>
      <c r="T390">
        <v>8</v>
      </c>
      <c r="U390">
        <v>1</v>
      </c>
      <c r="V390" s="4">
        <v>-2</v>
      </c>
      <c r="W390">
        <v>8</v>
      </c>
      <c r="X390" s="3">
        <v>-5.9</v>
      </c>
      <c r="Y390">
        <v>8</v>
      </c>
      <c r="Z390">
        <v>3</v>
      </c>
      <c r="AA390">
        <v>-7.4</v>
      </c>
      <c r="AB390">
        <v>8</v>
      </c>
      <c r="AC390" s="3">
        <v>3.3</v>
      </c>
      <c r="AD390">
        <v>8</v>
      </c>
      <c r="AE390">
        <v>3</v>
      </c>
      <c r="AF390">
        <v>2.9</v>
      </c>
      <c r="AG390">
        <v>8</v>
      </c>
    </row>
    <row r="391" spans="1:34" x14ac:dyDescent="0.55000000000000004">
      <c r="A391">
        <v>385</v>
      </c>
      <c r="B391" s="2">
        <v>44937</v>
      </c>
      <c r="C391" s="3">
        <v>-2.5</v>
      </c>
      <c r="D391">
        <v>8</v>
      </c>
      <c r="E391">
        <v>1</v>
      </c>
      <c r="F391" s="4">
        <v>-0.2</v>
      </c>
      <c r="G391">
        <v>8</v>
      </c>
      <c r="H391" s="3">
        <v>-5.9</v>
      </c>
      <c r="I391">
        <v>8</v>
      </c>
      <c r="J391">
        <v>3</v>
      </c>
      <c r="K391">
        <v>-3.5</v>
      </c>
      <c r="L391">
        <v>8</v>
      </c>
      <c r="M391" s="3">
        <v>1.2</v>
      </c>
      <c r="N391">
        <v>8</v>
      </c>
      <c r="O391">
        <v>3</v>
      </c>
      <c r="P391">
        <v>4</v>
      </c>
      <c r="Q391">
        <v>8</v>
      </c>
      <c r="R391">
        <f>SUM(C391:C402)/12</f>
        <v>11.341666666666669</v>
      </c>
      <c r="S391" s="3">
        <v>-7.4</v>
      </c>
      <c r="T391">
        <v>8</v>
      </c>
      <c r="U391">
        <v>1</v>
      </c>
      <c r="V391" s="4">
        <v>-5.0999999999999996</v>
      </c>
      <c r="W391">
        <v>8</v>
      </c>
      <c r="X391" s="3">
        <v>-13.7</v>
      </c>
      <c r="Y391">
        <v>8</v>
      </c>
      <c r="Z391">
        <v>3</v>
      </c>
      <c r="AA391">
        <v>-11.3</v>
      </c>
      <c r="AB391">
        <v>8</v>
      </c>
      <c r="AC391" s="3">
        <v>-2.9</v>
      </c>
      <c r="AD391">
        <v>8</v>
      </c>
      <c r="AE391">
        <v>3</v>
      </c>
      <c r="AF391">
        <v>-0.1</v>
      </c>
      <c r="AG391">
        <v>8</v>
      </c>
      <c r="AH391">
        <f>SUM(S391:S402)/12</f>
        <v>7.3833333333333337</v>
      </c>
    </row>
    <row r="392" spans="1:34" x14ac:dyDescent="0.55000000000000004">
      <c r="A392">
        <v>386</v>
      </c>
      <c r="B392" s="2">
        <v>44968</v>
      </c>
      <c r="C392" s="3">
        <v>1</v>
      </c>
      <c r="D392">
        <v>8</v>
      </c>
      <c r="E392">
        <v>1</v>
      </c>
      <c r="F392" s="4">
        <v>0.3</v>
      </c>
      <c r="G392">
        <v>8</v>
      </c>
      <c r="H392" s="3">
        <v>-3.1</v>
      </c>
      <c r="I392">
        <v>8</v>
      </c>
      <c r="J392">
        <v>3</v>
      </c>
      <c r="K392">
        <v>-3.7</v>
      </c>
      <c r="L392">
        <v>8</v>
      </c>
      <c r="M392" s="3">
        <v>6.6</v>
      </c>
      <c r="N392">
        <v>8</v>
      </c>
      <c r="O392">
        <v>3</v>
      </c>
      <c r="P392">
        <v>5.0999999999999996</v>
      </c>
      <c r="Q392">
        <v>8</v>
      </c>
      <c r="S392" s="3">
        <v>-3.6</v>
      </c>
      <c r="T392">
        <v>8</v>
      </c>
      <c r="U392">
        <v>1</v>
      </c>
      <c r="V392" s="4">
        <v>-4.5999999999999996</v>
      </c>
      <c r="W392">
        <v>8</v>
      </c>
      <c r="X392" s="3">
        <v>-11.1</v>
      </c>
      <c r="Y392">
        <v>8</v>
      </c>
      <c r="Z392">
        <v>3</v>
      </c>
      <c r="AA392">
        <v>-11.4</v>
      </c>
      <c r="AB392">
        <v>8</v>
      </c>
      <c r="AC392" s="3">
        <v>3.1</v>
      </c>
      <c r="AD392">
        <v>8</v>
      </c>
      <c r="AE392">
        <v>3</v>
      </c>
      <c r="AF392">
        <v>1.1000000000000001</v>
      </c>
      <c r="AG392">
        <v>8</v>
      </c>
    </row>
    <row r="393" spans="1:34" x14ac:dyDescent="0.55000000000000004">
      <c r="A393">
        <v>387</v>
      </c>
      <c r="B393" s="2">
        <v>44996</v>
      </c>
      <c r="C393" s="3">
        <v>1.9</v>
      </c>
      <c r="D393">
        <v>8</v>
      </c>
      <c r="E393">
        <v>1</v>
      </c>
      <c r="F393" s="4">
        <v>3.8</v>
      </c>
      <c r="G393">
        <v>8</v>
      </c>
      <c r="H393" s="3">
        <v>-2.2000000000000002</v>
      </c>
      <c r="I393">
        <v>8</v>
      </c>
      <c r="J393">
        <v>3</v>
      </c>
      <c r="K393">
        <v>-0.7</v>
      </c>
      <c r="L393">
        <v>8</v>
      </c>
      <c r="M393" s="3">
        <v>7.2</v>
      </c>
      <c r="N393">
        <v>8</v>
      </c>
      <c r="O393">
        <v>3</v>
      </c>
      <c r="P393">
        <v>9.4</v>
      </c>
      <c r="Q393">
        <v>8</v>
      </c>
      <c r="S393" s="3">
        <v>-2.8</v>
      </c>
      <c r="T393">
        <v>8</v>
      </c>
      <c r="U393">
        <v>1</v>
      </c>
      <c r="V393" s="4">
        <v>-0.8</v>
      </c>
      <c r="W393">
        <v>8</v>
      </c>
      <c r="X393" s="3">
        <v>-8.6999999999999993</v>
      </c>
      <c r="Y393">
        <v>8</v>
      </c>
      <c r="Z393">
        <v>3</v>
      </c>
      <c r="AA393">
        <v>-7.1</v>
      </c>
      <c r="AB393">
        <v>8</v>
      </c>
      <c r="AC393" s="3">
        <v>2.8</v>
      </c>
      <c r="AD393">
        <v>8</v>
      </c>
      <c r="AE393">
        <v>3</v>
      </c>
      <c r="AF393">
        <v>5.0999999999999996</v>
      </c>
      <c r="AG393">
        <v>8</v>
      </c>
    </row>
    <row r="394" spans="1:34" x14ac:dyDescent="0.55000000000000004">
      <c r="A394">
        <v>388</v>
      </c>
      <c r="B394" s="2">
        <v>45027</v>
      </c>
      <c r="C394" s="3">
        <v>7.9</v>
      </c>
      <c r="D394">
        <v>8</v>
      </c>
      <c r="E394">
        <v>1</v>
      </c>
      <c r="F394" s="4">
        <v>9.8000000000000007</v>
      </c>
      <c r="G394">
        <v>8</v>
      </c>
      <c r="H394" s="3">
        <v>2.2000000000000002</v>
      </c>
      <c r="I394">
        <v>8</v>
      </c>
      <c r="J394">
        <v>3</v>
      </c>
      <c r="K394">
        <v>4.3</v>
      </c>
      <c r="L394">
        <v>8</v>
      </c>
      <c r="M394" s="3">
        <v>14.5</v>
      </c>
      <c r="N394">
        <v>8</v>
      </c>
      <c r="O394">
        <v>3</v>
      </c>
      <c r="P394">
        <v>16.100000000000001</v>
      </c>
      <c r="Q394">
        <v>8</v>
      </c>
      <c r="S394" s="3">
        <v>3.6</v>
      </c>
      <c r="T394">
        <v>8</v>
      </c>
      <c r="U394">
        <v>1</v>
      </c>
      <c r="V394" s="4">
        <v>5.2</v>
      </c>
      <c r="W394">
        <v>8</v>
      </c>
      <c r="X394" s="3">
        <v>-3.4</v>
      </c>
      <c r="Y394">
        <v>8</v>
      </c>
      <c r="Z394">
        <v>3</v>
      </c>
      <c r="AA394">
        <v>-1.6</v>
      </c>
      <c r="AB394">
        <v>8</v>
      </c>
      <c r="AC394" s="3">
        <v>10.9</v>
      </c>
      <c r="AD394">
        <v>8</v>
      </c>
      <c r="AE394">
        <v>3</v>
      </c>
      <c r="AF394">
        <v>12.2</v>
      </c>
      <c r="AG394">
        <v>8</v>
      </c>
    </row>
    <row r="395" spans="1:34" x14ac:dyDescent="0.55000000000000004">
      <c r="A395">
        <v>389</v>
      </c>
      <c r="B395" s="2">
        <v>45057</v>
      </c>
      <c r="C395" s="3">
        <v>15</v>
      </c>
      <c r="D395">
        <v>8</v>
      </c>
      <c r="E395">
        <v>1</v>
      </c>
      <c r="F395" s="4">
        <v>15.3</v>
      </c>
      <c r="G395">
        <v>8</v>
      </c>
      <c r="H395" s="3">
        <v>9.5</v>
      </c>
      <c r="I395">
        <v>8</v>
      </c>
      <c r="J395">
        <v>3</v>
      </c>
      <c r="K395">
        <v>9.6999999999999993</v>
      </c>
      <c r="L395">
        <v>8</v>
      </c>
      <c r="M395" s="3">
        <v>20.3</v>
      </c>
      <c r="N395">
        <v>8</v>
      </c>
      <c r="O395">
        <v>3</v>
      </c>
      <c r="P395">
        <v>21.5</v>
      </c>
      <c r="Q395">
        <v>8</v>
      </c>
      <c r="S395" s="3">
        <v>11.3</v>
      </c>
      <c r="T395">
        <v>8</v>
      </c>
      <c r="U395">
        <v>1</v>
      </c>
      <c r="V395" s="4">
        <v>11.3</v>
      </c>
      <c r="W395">
        <v>8</v>
      </c>
      <c r="X395" s="3">
        <v>4.4000000000000004</v>
      </c>
      <c r="Y395">
        <v>8</v>
      </c>
      <c r="Z395">
        <v>3</v>
      </c>
      <c r="AA395">
        <v>3.9</v>
      </c>
      <c r="AB395">
        <v>8</v>
      </c>
      <c r="AC395" s="3">
        <v>17.600000000000001</v>
      </c>
      <c r="AD395">
        <v>8</v>
      </c>
      <c r="AE395">
        <v>3</v>
      </c>
      <c r="AF395">
        <v>18.3</v>
      </c>
      <c r="AG395">
        <v>8</v>
      </c>
    </row>
    <row r="396" spans="1:34" x14ac:dyDescent="0.55000000000000004">
      <c r="A396">
        <v>390</v>
      </c>
      <c r="B396" s="2">
        <v>45088</v>
      </c>
      <c r="C396" s="3">
        <v>19.899999999999999</v>
      </c>
      <c r="D396">
        <v>8</v>
      </c>
      <c r="E396">
        <v>1</v>
      </c>
      <c r="F396" s="4">
        <v>19.3</v>
      </c>
      <c r="G396">
        <v>8</v>
      </c>
      <c r="H396" s="3">
        <v>16.3</v>
      </c>
      <c r="I396">
        <v>8</v>
      </c>
      <c r="J396">
        <v>3</v>
      </c>
      <c r="K396">
        <v>14.8</v>
      </c>
      <c r="L396">
        <v>8</v>
      </c>
      <c r="M396" s="3">
        <v>24.6</v>
      </c>
      <c r="N396">
        <v>8</v>
      </c>
      <c r="O396">
        <v>3</v>
      </c>
      <c r="P396">
        <v>24.7</v>
      </c>
      <c r="Q396">
        <v>8</v>
      </c>
      <c r="S396" s="3">
        <v>16.8</v>
      </c>
      <c r="T396">
        <v>8</v>
      </c>
      <c r="U396">
        <v>1</v>
      </c>
      <c r="V396" s="4">
        <v>15.8</v>
      </c>
      <c r="W396">
        <v>8</v>
      </c>
      <c r="X396" s="3">
        <v>12.2</v>
      </c>
      <c r="Y396">
        <v>8</v>
      </c>
      <c r="Z396">
        <v>3</v>
      </c>
      <c r="AA396">
        <v>10.1</v>
      </c>
      <c r="AB396">
        <v>8</v>
      </c>
      <c r="AC396" s="3">
        <v>21.9</v>
      </c>
      <c r="AD396">
        <v>8</v>
      </c>
      <c r="AE396">
        <v>3</v>
      </c>
      <c r="AF396">
        <v>21.6</v>
      </c>
      <c r="AG396">
        <v>8</v>
      </c>
    </row>
    <row r="397" spans="1:34" x14ac:dyDescent="0.55000000000000004">
      <c r="A397">
        <v>391</v>
      </c>
      <c r="B397" s="2">
        <v>45118</v>
      </c>
      <c r="C397" s="3">
        <v>23.8</v>
      </c>
      <c r="D397">
        <v>8</v>
      </c>
      <c r="E397">
        <v>1</v>
      </c>
      <c r="F397" s="4">
        <v>22.9</v>
      </c>
      <c r="G397">
        <v>8</v>
      </c>
      <c r="H397" s="3">
        <v>20</v>
      </c>
      <c r="I397">
        <v>8</v>
      </c>
      <c r="J397">
        <v>3</v>
      </c>
      <c r="K397">
        <v>19.100000000000001</v>
      </c>
      <c r="L397">
        <v>8</v>
      </c>
      <c r="M397" s="3">
        <v>28.9</v>
      </c>
      <c r="N397">
        <v>8</v>
      </c>
      <c r="O397">
        <v>3</v>
      </c>
      <c r="P397">
        <v>28.1</v>
      </c>
      <c r="Q397">
        <v>8</v>
      </c>
      <c r="S397" s="3">
        <v>20.8</v>
      </c>
      <c r="T397">
        <v>8</v>
      </c>
      <c r="U397">
        <v>1</v>
      </c>
      <c r="V397" s="4">
        <v>19.899999999999999</v>
      </c>
      <c r="W397">
        <v>8</v>
      </c>
      <c r="X397" s="3">
        <v>16.399999999999999</v>
      </c>
      <c r="Y397">
        <v>8</v>
      </c>
      <c r="Z397">
        <v>3</v>
      </c>
      <c r="AA397">
        <v>15.4</v>
      </c>
      <c r="AB397">
        <v>8</v>
      </c>
      <c r="AC397" s="3">
        <v>26.1</v>
      </c>
      <c r="AD397">
        <v>8</v>
      </c>
      <c r="AE397">
        <v>3</v>
      </c>
      <c r="AF397">
        <v>25.2</v>
      </c>
      <c r="AG397">
        <v>8</v>
      </c>
    </row>
    <row r="398" spans="1:34" x14ac:dyDescent="0.55000000000000004">
      <c r="A398">
        <v>392</v>
      </c>
      <c r="B398" s="2">
        <v>45149</v>
      </c>
      <c r="C398" s="3">
        <v>23.9</v>
      </c>
      <c r="D398">
        <v>8</v>
      </c>
      <c r="E398">
        <v>1</v>
      </c>
      <c r="F398" s="4">
        <v>24</v>
      </c>
      <c r="G398">
        <v>8</v>
      </c>
      <c r="H398" s="3">
        <v>20.399999999999999</v>
      </c>
      <c r="I398">
        <v>8</v>
      </c>
      <c r="J398">
        <v>3</v>
      </c>
      <c r="K398">
        <v>20</v>
      </c>
      <c r="L398">
        <v>8</v>
      </c>
      <c r="M398" s="3">
        <v>29.1</v>
      </c>
      <c r="N398">
        <v>8</v>
      </c>
      <c r="O398">
        <v>3</v>
      </c>
      <c r="P398">
        <v>29.7</v>
      </c>
      <c r="Q398">
        <v>8</v>
      </c>
      <c r="S398" s="3">
        <v>20.7</v>
      </c>
      <c r="T398">
        <v>8</v>
      </c>
      <c r="U398">
        <v>1</v>
      </c>
      <c r="V398" s="4">
        <v>20.6</v>
      </c>
      <c r="W398">
        <v>8</v>
      </c>
      <c r="X398" s="3">
        <v>17.100000000000001</v>
      </c>
      <c r="Y398">
        <v>8</v>
      </c>
      <c r="Z398">
        <v>3</v>
      </c>
      <c r="AA398">
        <v>16</v>
      </c>
      <c r="AB398">
        <v>8</v>
      </c>
      <c r="AC398" s="3">
        <v>26</v>
      </c>
      <c r="AD398">
        <v>8</v>
      </c>
      <c r="AE398">
        <v>3</v>
      </c>
      <c r="AF398">
        <v>26.5</v>
      </c>
      <c r="AG398">
        <v>8</v>
      </c>
    </row>
    <row r="399" spans="1:34" x14ac:dyDescent="0.55000000000000004">
      <c r="A399">
        <v>393</v>
      </c>
      <c r="B399" s="2">
        <v>45180</v>
      </c>
      <c r="C399" s="3">
        <v>20.3</v>
      </c>
      <c r="D399">
        <v>8</v>
      </c>
      <c r="E399">
        <v>1</v>
      </c>
      <c r="F399" s="4">
        <v>20</v>
      </c>
      <c r="G399">
        <v>8</v>
      </c>
      <c r="H399" s="3">
        <v>16.600000000000001</v>
      </c>
      <c r="I399">
        <v>8</v>
      </c>
      <c r="J399">
        <v>3</v>
      </c>
      <c r="K399">
        <v>16</v>
      </c>
      <c r="L399">
        <v>8</v>
      </c>
      <c r="M399" s="3">
        <v>25.8</v>
      </c>
      <c r="N399">
        <v>8</v>
      </c>
      <c r="O399">
        <v>3</v>
      </c>
      <c r="P399">
        <v>25.5</v>
      </c>
      <c r="Q399">
        <v>8</v>
      </c>
      <c r="S399" s="3">
        <v>16.7</v>
      </c>
      <c r="T399">
        <v>8</v>
      </c>
      <c r="U399">
        <v>1</v>
      </c>
      <c r="V399" s="4">
        <v>16.399999999999999</v>
      </c>
      <c r="W399">
        <v>8</v>
      </c>
      <c r="X399" s="3">
        <v>11.8</v>
      </c>
      <c r="Y399">
        <v>8</v>
      </c>
      <c r="Z399">
        <v>3</v>
      </c>
      <c r="AA399">
        <v>11.6</v>
      </c>
      <c r="AB399">
        <v>8</v>
      </c>
      <c r="AC399" s="3">
        <v>22.6</v>
      </c>
      <c r="AD399">
        <v>8</v>
      </c>
      <c r="AE399">
        <v>3</v>
      </c>
      <c r="AF399">
        <v>22</v>
      </c>
      <c r="AG399">
        <v>8</v>
      </c>
    </row>
    <row r="400" spans="1:34" x14ac:dyDescent="0.55000000000000004">
      <c r="A400">
        <v>394</v>
      </c>
      <c r="B400" s="2">
        <v>45210</v>
      </c>
      <c r="C400" s="3">
        <v>13.7</v>
      </c>
      <c r="D400">
        <v>8</v>
      </c>
      <c r="E400">
        <v>1</v>
      </c>
      <c r="F400" s="4">
        <v>14</v>
      </c>
      <c r="G400">
        <v>8</v>
      </c>
      <c r="H400" s="3">
        <v>9</v>
      </c>
      <c r="I400">
        <v>8</v>
      </c>
      <c r="J400">
        <v>3</v>
      </c>
      <c r="K400">
        <v>9.6</v>
      </c>
      <c r="L400">
        <v>8</v>
      </c>
      <c r="M400" s="3">
        <v>19.899999999999999</v>
      </c>
      <c r="N400">
        <v>8</v>
      </c>
      <c r="O400">
        <v>3</v>
      </c>
      <c r="P400">
        <v>20</v>
      </c>
      <c r="Q400">
        <v>8</v>
      </c>
      <c r="S400" s="3">
        <v>9.4</v>
      </c>
      <c r="T400">
        <v>8</v>
      </c>
      <c r="U400">
        <v>1</v>
      </c>
      <c r="V400" s="4">
        <v>9.8000000000000007</v>
      </c>
      <c r="W400">
        <v>8</v>
      </c>
      <c r="X400" s="3">
        <v>3.3</v>
      </c>
      <c r="Y400">
        <v>8</v>
      </c>
      <c r="Z400">
        <v>3</v>
      </c>
      <c r="AA400">
        <v>4.2</v>
      </c>
      <c r="AB400">
        <v>8</v>
      </c>
      <c r="AC400" s="3">
        <v>16.2</v>
      </c>
      <c r="AD400">
        <v>8</v>
      </c>
      <c r="AE400">
        <v>3</v>
      </c>
      <c r="AF400">
        <v>16.2</v>
      </c>
      <c r="AG400">
        <v>8</v>
      </c>
    </row>
    <row r="401" spans="1:34" x14ac:dyDescent="0.55000000000000004">
      <c r="A401">
        <v>395</v>
      </c>
      <c r="B401" s="2">
        <v>45241</v>
      </c>
      <c r="C401" s="3">
        <v>9.4</v>
      </c>
      <c r="D401">
        <v>8</v>
      </c>
      <c r="E401">
        <v>1</v>
      </c>
      <c r="F401" s="4">
        <v>7.9</v>
      </c>
      <c r="G401">
        <v>8</v>
      </c>
      <c r="H401" s="3">
        <v>5.6</v>
      </c>
      <c r="I401">
        <v>8</v>
      </c>
      <c r="J401">
        <v>3</v>
      </c>
      <c r="K401">
        <v>3.6</v>
      </c>
      <c r="L401">
        <v>8</v>
      </c>
      <c r="M401" s="3">
        <v>14.9</v>
      </c>
      <c r="N401">
        <v>8</v>
      </c>
      <c r="O401">
        <v>3</v>
      </c>
      <c r="P401">
        <v>13.5</v>
      </c>
      <c r="Q401">
        <v>8</v>
      </c>
      <c r="S401" s="3">
        <v>5.6</v>
      </c>
      <c r="T401">
        <v>8</v>
      </c>
      <c r="U401">
        <v>1</v>
      </c>
      <c r="V401" s="4">
        <v>3.6</v>
      </c>
      <c r="W401">
        <v>8</v>
      </c>
      <c r="X401" s="3">
        <v>0.4</v>
      </c>
      <c r="Y401">
        <v>8</v>
      </c>
      <c r="Z401">
        <v>3</v>
      </c>
      <c r="AA401">
        <v>-2</v>
      </c>
      <c r="AB401">
        <v>8</v>
      </c>
      <c r="AC401" s="3">
        <v>11.9</v>
      </c>
      <c r="AD401">
        <v>8</v>
      </c>
      <c r="AE401">
        <v>3</v>
      </c>
      <c r="AF401">
        <v>9.8000000000000007</v>
      </c>
      <c r="AG401">
        <v>8</v>
      </c>
    </row>
    <row r="402" spans="1:34" x14ac:dyDescent="0.55000000000000004">
      <c r="A402">
        <v>396</v>
      </c>
      <c r="B402" s="2">
        <v>45271</v>
      </c>
      <c r="C402" s="3">
        <v>1.8</v>
      </c>
      <c r="D402">
        <v>8</v>
      </c>
      <c r="E402">
        <v>1</v>
      </c>
      <c r="F402" s="4">
        <v>2.4</v>
      </c>
      <c r="G402">
        <v>8</v>
      </c>
      <c r="H402" s="3">
        <v>-1.2</v>
      </c>
      <c r="I402">
        <v>8</v>
      </c>
      <c r="J402">
        <v>3</v>
      </c>
      <c r="K402">
        <v>-0.9</v>
      </c>
      <c r="L402">
        <v>8</v>
      </c>
      <c r="M402" s="3">
        <v>5.4</v>
      </c>
      <c r="N402">
        <v>8</v>
      </c>
      <c r="O402">
        <v>3</v>
      </c>
      <c r="P402">
        <v>6.8</v>
      </c>
      <c r="Q402">
        <v>8</v>
      </c>
      <c r="S402" s="3">
        <v>-2.5</v>
      </c>
      <c r="T402">
        <v>8</v>
      </c>
      <c r="U402">
        <v>1</v>
      </c>
      <c r="V402" s="4">
        <v>-2</v>
      </c>
      <c r="W402">
        <v>8</v>
      </c>
      <c r="X402" s="3">
        <v>-7.5</v>
      </c>
      <c r="Y402">
        <v>8</v>
      </c>
      <c r="Z402">
        <v>3</v>
      </c>
      <c r="AA402">
        <v>-7.4</v>
      </c>
      <c r="AB402">
        <v>8</v>
      </c>
      <c r="AC402" s="3">
        <v>1.4</v>
      </c>
      <c r="AD402">
        <v>8</v>
      </c>
      <c r="AE402">
        <v>3</v>
      </c>
      <c r="AF402">
        <v>2.9</v>
      </c>
      <c r="AG402">
        <v>8</v>
      </c>
    </row>
    <row r="403" spans="1:34" x14ac:dyDescent="0.55000000000000004">
      <c r="A403">
        <v>397</v>
      </c>
      <c r="B403" s="2">
        <v>44938</v>
      </c>
      <c r="C403" s="3">
        <v>-0.8</v>
      </c>
      <c r="D403">
        <v>8</v>
      </c>
      <c r="E403">
        <v>1</v>
      </c>
      <c r="F403" s="4">
        <v>-0.2</v>
      </c>
      <c r="G403">
        <v>8</v>
      </c>
      <c r="H403" s="3">
        <v>-4</v>
      </c>
      <c r="I403">
        <v>8</v>
      </c>
      <c r="J403">
        <v>3</v>
      </c>
      <c r="K403">
        <v>-3.5</v>
      </c>
      <c r="L403">
        <v>8</v>
      </c>
      <c r="M403" s="3">
        <v>3.3</v>
      </c>
      <c r="N403">
        <v>8</v>
      </c>
      <c r="O403">
        <v>3</v>
      </c>
      <c r="P403">
        <v>4</v>
      </c>
      <c r="Q403">
        <v>8</v>
      </c>
      <c r="R403">
        <f>SUM(C403:C414)/12</f>
        <v>11.141666666666666</v>
      </c>
      <c r="S403" s="3">
        <v>-5.4</v>
      </c>
      <c r="T403">
        <v>8</v>
      </c>
      <c r="U403">
        <v>1</v>
      </c>
      <c r="V403" s="4">
        <v>-5.0999999999999996</v>
      </c>
      <c r="W403">
        <v>8</v>
      </c>
      <c r="X403" s="3">
        <v>-10.7</v>
      </c>
      <c r="Y403">
        <v>8</v>
      </c>
      <c r="Z403">
        <v>3</v>
      </c>
      <c r="AA403">
        <v>-11.3</v>
      </c>
      <c r="AB403">
        <v>8</v>
      </c>
      <c r="AC403" s="3">
        <v>-1.4</v>
      </c>
      <c r="AD403">
        <v>8</v>
      </c>
      <c r="AE403">
        <v>3</v>
      </c>
      <c r="AF403">
        <v>-0.1</v>
      </c>
      <c r="AG403">
        <v>8</v>
      </c>
      <c r="AH403">
        <f>SUM(S403:S414)/12</f>
        <v>7.2666666666666684</v>
      </c>
    </row>
    <row r="404" spans="1:34" x14ac:dyDescent="0.55000000000000004">
      <c r="A404">
        <v>398</v>
      </c>
      <c r="B404" s="2">
        <v>44969</v>
      </c>
      <c r="C404" s="3">
        <v>-0.7</v>
      </c>
      <c r="D404">
        <v>8</v>
      </c>
      <c r="E404">
        <v>1</v>
      </c>
      <c r="F404" s="4">
        <v>0.3</v>
      </c>
      <c r="G404">
        <v>8</v>
      </c>
      <c r="H404" s="3">
        <v>-4.8</v>
      </c>
      <c r="I404">
        <v>8</v>
      </c>
      <c r="J404">
        <v>3</v>
      </c>
      <c r="K404">
        <v>-3.7</v>
      </c>
      <c r="L404">
        <v>8</v>
      </c>
      <c r="M404" s="3">
        <v>3.8</v>
      </c>
      <c r="N404">
        <v>8</v>
      </c>
      <c r="O404">
        <v>3</v>
      </c>
      <c r="P404">
        <v>5.0999999999999996</v>
      </c>
      <c r="Q404">
        <v>8</v>
      </c>
      <c r="S404" s="3">
        <v>-5.3</v>
      </c>
      <c r="T404">
        <v>8</v>
      </c>
      <c r="U404">
        <v>1</v>
      </c>
      <c r="V404" s="4">
        <v>-4.5999999999999996</v>
      </c>
      <c r="W404">
        <v>8</v>
      </c>
      <c r="X404" s="3">
        <v>-11.9</v>
      </c>
      <c r="Y404">
        <v>8</v>
      </c>
      <c r="Z404">
        <v>3</v>
      </c>
      <c r="AA404">
        <v>-11.4</v>
      </c>
      <c r="AB404">
        <v>8</v>
      </c>
      <c r="AC404" s="3">
        <v>0</v>
      </c>
      <c r="AD404">
        <v>8</v>
      </c>
      <c r="AE404">
        <v>3</v>
      </c>
      <c r="AF404">
        <v>1.1000000000000001</v>
      </c>
      <c r="AG404">
        <v>8</v>
      </c>
    </row>
    <row r="405" spans="1:34" x14ac:dyDescent="0.55000000000000004">
      <c r="A405">
        <v>399</v>
      </c>
      <c r="B405" s="2">
        <v>44997</v>
      </c>
      <c r="C405" s="3">
        <v>3.1</v>
      </c>
      <c r="D405">
        <v>8</v>
      </c>
      <c r="E405">
        <v>1</v>
      </c>
      <c r="F405" s="4">
        <v>3.8</v>
      </c>
      <c r="G405">
        <v>8</v>
      </c>
      <c r="H405" s="3">
        <v>-0.8</v>
      </c>
      <c r="I405">
        <v>8</v>
      </c>
      <c r="J405">
        <v>3</v>
      </c>
      <c r="K405">
        <v>-0.7</v>
      </c>
      <c r="L405">
        <v>8</v>
      </c>
      <c r="M405" s="3">
        <v>7.9</v>
      </c>
      <c r="N405">
        <v>8</v>
      </c>
      <c r="O405">
        <v>3</v>
      </c>
      <c r="P405">
        <v>9.4</v>
      </c>
      <c r="Q405">
        <v>8</v>
      </c>
      <c r="S405" s="3">
        <v>-1.1000000000000001</v>
      </c>
      <c r="T405">
        <v>8</v>
      </c>
      <c r="U405">
        <v>1</v>
      </c>
      <c r="V405" s="4">
        <v>-0.8</v>
      </c>
      <c r="W405">
        <v>8</v>
      </c>
      <c r="X405" s="3">
        <v>-7.3</v>
      </c>
      <c r="Y405">
        <v>8</v>
      </c>
      <c r="Z405">
        <v>3</v>
      </c>
      <c r="AA405">
        <v>-7.1</v>
      </c>
      <c r="AB405">
        <v>8</v>
      </c>
      <c r="AC405" s="3">
        <v>4.2</v>
      </c>
      <c r="AD405">
        <v>8</v>
      </c>
      <c r="AE405">
        <v>3</v>
      </c>
      <c r="AF405">
        <v>5.0999999999999996</v>
      </c>
      <c r="AG405">
        <v>8</v>
      </c>
    </row>
    <row r="406" spans="1:34" x14ac:dyDescent="0.55000000000000004">
      <c r="A406">
        <v>400</v>
      </c>
      <c r="B406" s="2">
        <v>45028</v>
      </c>
      <c r="C406" s="3">
        <v>9.6</v>
      </c>
      <c r="D406">
        <v>8</v>
      </c>
      <c r="E406">
        <v>1</v>
      </c>
      <c r="F406" s="4">
        <v>9.8000000000000007</v>
      </c>
      <c r="G406">
        <v>8</v>
      </c>
      <c r="H406" s="3">
        <v>4.7</v>
      </c>
      <c r="I406">
        <v>8</v>
      </c>
      <c r="J406">
        <v>3</v>
      </c>
      <c r="K406">
        <v>4.3</v>
      </c>
      <c r="L406">
        <v>8</v>
      </c>
      <c r="M406" s="3">
        <v>15.9</v>
      </c>
      <c r="N406">
        <v>8</v>
      </c>
      <c r="O406">
        <v>3</v>
      </c>
      <c r="P406">
        <v>16.100000000000001</v>
      </c>
      <c r="Q406">
        <v>8</v>
      </c>
      <c r="S406" s="3">
        <v>5.4</v>
      </c>
      <c r="T406">
        <v>8</v>
      </c>
      <c r="U406">
        <v>1</v>
      </c>
      <c r="V406" s="4">
        <v>5.2</v>
      </c>
      <c r="W406">
        <v>8</v>
      </c>
      <c r="X406" s="3">
        <v>-1.3</v>
      </c>
      <c r="Y406">
        <v>8</v>
      </c>
      <c r="Z406">
        <v>3</v>
      </c>
      <c r="AA406">
        <v>-1.6</v>
      </c>
      <c r="AB406">
        <v>8</v>
      </c>
      <c r="AC406" s="3">
        <v>12.1</v>
      </c>
      <c r="AD406">
        <v>8</v>
      </c>
      <c r="AE406">
        <v>3</v>
      </c>
      <c r="AF406">
        <v>12.2</v>
      </c>
      <c r="AG406">
        <v>8</v>
      </c>
    </row>
    <row r="407" spans="1:34" x14ac:dyDescent="0.55000000000000004">
      <c r="A407">
        <v>401</v>
      </c>
      <c r="B407" s="2">
        <v>45058</v>
      </c>
      <c r="C407" s="3">
        <v>14.7</v>
      </c>
      <c r="D407">
        <v>8</v>
      </c>
      <c r="E407">
        <v>1</v>
      </c>
      <c r="F407" s="4">
        <v>15.3</v>
      </c>
      <c r="G407">
        <v>8</v>
      </c>
      <c r="H407" s="3">
        <v>9.1999999999999993</v>
      </c>
      <c r="I407">
        <v>8</v>
      </c>
      <c r="J407">
        <v>3</v>
      </c>
      <c r="K407">
        <v>9.6999999999999993</v>
      </c>
      <c r="L407">
        <v>8</v>
      </c>
      <c r="M407" s="3">
        <v>21.2</v>
      </c>
      <c r="N407">
        <v>8</v>
      </c>
      <c r="O407">
        <v>3</v>
      </c>
      <c r="P407">
        <v>21.5</v>
      </c>
      <c r="Q407">
        <v>8</v>
      </c>
      <c r="S407" s="3">
        <v>10.7</v>
      </c>
      <c r="T407">
        <v>8</v>
      </c>
      <c r="U407">
        <v>1</v>
      </c>
      <c r="V407" s="4">
        <v>11.3</v>
      </c>
      <c r="W407">
        <v>8</v>
      </c>
      <c r="X407" s="3">
        <v>3.4</v>
      </c>
      <c r="Y407">
        <v>8</v>
      </c>
      <c r="Z407">
        <v>3</v>
      </c>
      <c r="AA407">
        <v>3.9</v>
      </c>
      <c r="AB407">
        <v>8</v>
      </c>
      <c r="AC407" s="3">
        <v>17.7</v>
      </c>
      <c r="AD407">
        <v>8</v>
      </c>
      <c r="AE407">
        <v>3</v>
      </c>
      <c r="AF407">
        <v>18.3</v>
      </c>
      <c r="AG407">
        <v>8</v>
      </c>
    </row>
    <row r="408" spans="1:34" x14ac:dyDescent="0.55000000000000004">
      <c r="A408">
        <v>402</v>
      </c>
      <c r="B408" s="2">
        <v>45089</v>
      </c>
      <c r="C408" s="3">
        <v>19</v>
      </c>
      <c r="D408">
        <v>8</v>
      </c>
      <c r="E408">
        <v>1</v>
      </c>
      <c r="F408" s="4">
        <v>19.3</v>
      </c>
      <c r="G408">
        <v>8</v>
      </c>
      <c r="H408" s="3">
        <v>14.8</v>
      </c>
      <c r="I408">
        <v>8</v>
      </c>
      <c r="J408">
        <v>3</v>
      </c>
      <c r="K408">
        <v>14.8</v>
      </c>
      <c r="L408">
        <v>8</v>
      </c>
      <c r="M408" s="3">
        <v>24</v>
      </c>
      <c r="N408">
        <v>8</v>
      </c>
      <c r="O408">
        <v>3</v>
      </c>
      <c r="P408">
        <v>24.7</v>
      </c>
      <c r="Q408">
        <v>8</v>
      </c>
      <c r="S408" s="3">
        <v>15.6</v>
      </c>
      <c r="T408">
        <v>8</v>
      </c>
      <c r="U408">
        <v>1</v>
      </c>
      <c r="V408" s="4">
        <v>15.8</v>
      </c>
      <c r="W408">
        <v>8</v>
      </c>
      <c r="X408" s="3">
        <v>10.199999999999999</v>
      </c>
      <c r="Y408">
        <v>8</v>
      </c>
      <c r="Z408">
        <v>3</v>
      </c>
      <c r="AA408">
        <v>10.1</v>
      </c>
      <c r="AB408">
        <v>8</v>
      </c>
      <c r="AC408" s="3">
        <v>21.5</v>
      </c>
      <c r="AD408">
        <v>8</v>
      </c>
      <c r="AE408">
        <v>3</v>
      </c>
      <c r="AF408">
        <v>21.6</v>
      </c>
      <c r="AG408">
        <v>8</v>
      </c>
    </row>
    <row r="409" spans="1:34" x14ac:dyDescent="0.55000000000000004">
      <c r="A409">
        <v>403</v>
      </c>
      <c r="B409" s="2">
        <v>45119</v>
      </c>
      <c r="C409" s="3">
        <v>23.2</v>
      </c>
      <c r="D409">
        <v>8</v>
      </c>
      <c r="E409">
        <v>1</v>
      </c>
      <c r="F409" s="4">
        <v>22.9</v>
      </c>
      <c r="G409">
        <v>8</v>
      </c>
      <c r="H409" s="3">
        <v>19.600000000000001</v>
      </c>
      <c r="I409">
        <v>8</v>
      </c>
      <c r="J409">
        <v>3</v>
      </c>
      <c r="K409">
        <v>19.100000000000001</v>
      </c>
      <c r="L409">
        <v>8</v>
      </c>
      <c r="M409" s="3">
        <v>28.1</v>
      </c>
      <c r="N409">
        <v>8</v>
      </c>
      <c r="O409">
        <v>3</v>
      </c>
      <c r="P409">
        <v>28.1</v>
      </c>
      <c r="Q409">
        <v>8</v>
      </c>
      <c r="S409" s="3">
        <v>20.3</v>
      </c>
      <c r="T409">
        <v>8</v>
      </c>
      <c r="U409">
        <v>1</v>
      </c>
      <c r="V409" s="4">
        <v>19.899999999999999</v>
      </c>
      <c r="W409">
        <v>8</v>
      </c>
      <c r="X409" s="3">
        <v>16.399999999999999</v>
      </c>
      <c r="Y409">
        <v>8</v>
      </c>
      <c r="Z409">
        <v>3</v>
      </c>
      <c r="AA409">
        <v>15.4</v>
      </c>
      <c r="AB409">
        <v>8</v>
      </c>
      <c r="AC409" s="3">
        <v>25.2</v>
      </c>
      <c r="AD409">
        <v>8</v>
      </c>
      <c r="AE409">
        <v>3</v>
      </c>
      <c r="AF409">
        <v>25.2</v>
      </c>
      <c r="AG409">
        <v>8</v>
      </c>
    </row>
    <row r="410" spans="1:34" x14ac:dyDescent="0.55000000000000004">
      <c r="A410">
        <v>404</v>
      </c>
      <c r="B410" s="2">
        <v>45150</v>
      </c>
      <c r="C410" s="3">
        <v>24.7</v>
      </c>
      <c r="D410">
        <v>8</v>
      </c>
      <c r="E410">
        <v>1</v>
      </c>
      <c r="F410" s="4">
        <v>24</v>
      </c>
      <c r="G410">
        <v>8</v>
      </c>
      <c r="H410" s="3">
        <v>20.8</v>
      </c>
      <c r="I410">
        <v>8</v>
      </c>
      <c r="J410">
        <v>3</v>
      </c>
      <c r="K410">
        <v>20</v>
      </c>
      <c r="L410">
        <v>8</v>
      </c>
      <c r="M410" s="3">
        <v>30.6</v>
      </c>
      <c r="N410">
        <v>8</v>
      </c>
      <c r="O410">
        <v>3</v>
      </c>
      <c r="P410">
        <v>29.7</v>
      </c>
      <c r="Q410">
        <v>8</v>
      </c>
      <c r="S410" s="3">
        <v>21.2</v>
      </c>
      <c r="T410">
        <v>8</v>
      </c>
      <c r="U410">
        <v>1</v>
      </c>
      <c r="V410" s="4">
        <v>20.6</v>
      </c>
      <c r="W410">
        <v>8</v>
      </c>
      <c r="X410" s="3">
        <v>16.7</v>
      </c>
      <c r="Y410">
        <v>8</v>
      </c>
      <c r="Z410">
        <v>3</v>
      </c>
      <c r="AA410">
        <v>16</v>
      </c>
      <c r="AB410">
        <v>8</v>
      </c>
      <c r="AC410" s="3">
        <v>27.2</v>
      </c>
      <c r="AD410">
        <v>8</v>
      </c>
      <c r="AE410">
        <v>3</v>
      </c>
      <c r="AF410">
        <v>26.5</v>
      </c>
      <c r="AG410">
        <v>8</v>
      </c>
    </row>
    <row r="411" spans="1:34" x14ac:dyDescent="0.55000000000000004">
      <c r="A411">
        <v>405</v>
      </c>
      <c r="B411" s="2">
        <v>45181</v>
      </c>
      <c r="C411" s="3">
        <v>20.9</v>
      </c>
      <c r="D411">
        <v>8</v>
      </c>
      <c r="E411">
        <v>1</v>
      </c>
      <c r="F411" s="4">
        <v>20</v>
      </c>
      <c r="G411">
        <v>8</v>
      </c>
      <c r="H411" s="3">
        <v>17.2</v>
      </c>
      <c r="I411">
        <v>8</v>
      </c>
      <c r="J411">
        <v>3</v>
      </c>
      <c r="K411">
        <v>16</v>
      </c>
      <c r="L411">
        <v>8</v>
      </c>
      <c r="M411" s="3">
        <v>27</v>
      </c>
      <c r="N411">
        <v>8</v>
      </c>
      <c r="O411">
        <v>3</v>
      </c>
      <c r="P411">
        <v>25.5</v>
      </c>
      <c r="Q411">
        <v>8</v>
      </c>
      <c r="S411" s="3">
        <v>17.5</v>
      </c>
      <c r="T411">
        <v>8</v>
      </c>
      <c r="U411">
        <v>1</v>
      </c>
      <c r="V411" s="4">
        <v>16.399999999999999</v>
      </c>
      <c r="W411">
        <v>8</v>
      </c>
      <c r="X411" s="3">
        <v>13.1</v>
      </c>
      <c r="Y411">
        <v>8</v>
      </c>
      <c r="Z411">
        <v>3</v>
      </c>
      <c r="AA411">
        <v>11.6</v>
      </c>
      <c r="AB411">
        <v>8</v>
      </c>
      <c r="AC411" s="3">
        <v>23.6</v>
      </c>
      <c r="AD411">
        <v>8</v>
      </c>
      <c r="AE411">
        <v>3</v>
      </c>
      <c r="AF411">
        <v>22</v>
      </c>
      <c r="AG411">
        <v>8</v>
      </c>
    </row>
    <row r="412" spans="1:34" x14ac:dyDescent="0.55000000000000004">
      <c r="A412">
        <v>406</v>
      </c>
      <c r="B412" s="2">
        <v>45211</v>
      </c>
      <c r="C412" s="3">
        <v>13.7</v>
      </c>
      <c r="D412">
        <v>8</v>
      </c>
      <c r="E412">
        <v>1</v>
      </c>
      <c r="F412" s="4">
        <v>14</v>
      </c>
      <c r="G412">
        <v>8</v>
      </c>
      <c r="H412" s="3">
        <v>9</v>
      </c>
      <c r="I412">
        <v>8</v>
      </c>
      <c r="J412">
        <v>3</v>
      </c>
      <c r="K412">
        <v>9.6</v>
      </c>
      <c r="L412">
        <v>8</v>
      </c>
      <c r="M412" s="3">
        <v>20.2</v>
      </c>
      <c r="N412">
        <v>8</v>
      </c>
      <c r="O412">
        <v>3</v>
      </c>
      <c r="P412">
        <v>20</v>
      </c>
      <c r="Q412">
        <v>8</v>
      </c>
      <c r="S412" s="3">
        <v>9.4</v>
      </c>
      <c r="T412">
        <v>8</v>
      </c>
      <c r="U412">
        <v>1</v>
      </c>
      <c r="V412" s="4">
        <v>9.8000000000000007</v>
      </c>
      <c r="W412">
        <v>8</v>
      </c>
      <c r="X412" s="3">
        <v>3.4</v>
      </c>
      <c r="Y412">
        <v>8</v>
      </c>
      <c r="Z412">
        <v>3</v>
      </c>
      <c r="AA412">
        <v>4.2</v>
      </c>
      <c r="AB412">
        <v>8</v>
      </c>
      <c r="AC412" s="3">
        <v>16</v>
      </c>
      <c r="AD412">
        <v>8</v>
      </c>
      <c r="AE412">
        <v>3</v>
      </c>
      <c r="AF412">
        <v>16.2</v>
      </c>
      <c r="AG412">
        <v>8</v>
      </c>
    </row>
    <row r="413" spans="1:34" x14ac:dyDescent="0.55000000000000004">
      <c r="A413">
        <v>407</v>
      </c>
      <c r="B413" s="2">
        <v>45242</v>
      </c>
      <c r="C413" s="3">
        <v>6.2</v>
      </c>
      <c r="D413">
        <v>8</v>
      </c>
      <c r="E413">
        <v>1</v>
      </c>
      <c r="F413" s="4">
        <v>7.9</v>
      </c>
      <c r="G413">
        <v>8</v>
      </c>
      <c r="H413" s="3">
        <v>2.4</v>
      </c>
      <c r="I413">
        <v>8</v>
      </c>
      <c r="J413">
        <v>3</v>
      </c>
      <c r="K413">
        <v>3.6</v>
      </c>
      <c r="L413">
        <v>8</v>
      </c>
      <c r="M413" s="3">
        <v>11.1</v>
      </c>
      <c r="N413">
        <v>8</v>
      </c>
      <c r="O413">
        <v>3</v>
      </c>
      <c r="P413">
        <v>13.5</v>
      </c>
      <c r="Q413">
        <v>8</v>
      </c>
      <c r="S413" s="3">
        <v>2.4</v>
      </c>
      <c r="T413">
        <v>8</v>
      </c>
      <c r="U413">
        <v>1</v>
      </c>
      <c r="V413" s="4">
        <v>3.6</v>
      </c>
      <c r="W413">
        <v>8</v>
      </c>
      <c r="X413" s="3">
        <v>-2.6</v>
      </c>
      <c r="Y413">
        <v>8</v>
      </c>
      <c r="Z413">
        <v>3</v>
      </c>
      <c r="AA413">
        <v>-2</v>
      </c>
      <c r="AB413">
        <v>8</v>
      </c>
      <c r="AC413" s="3">
        <v>7.3</v>
      </c>
      <c r="AD413">
        <v>8</v>
      </c>
      <c r="AE413">
        <v>3</v>
      </c>
      <c r="AF413">
        <v>9.8000000000000007</v>
      </c>
      <c r="AG413">
        <v>8</v>
      </c>
    </row>
    <row r="414" spans="1:34" x14ac:dyDescent="0.55000000000000004">
      <c r="A414">
        <v>408</v>
      </c>
      <c r="B414" s="2">
        <v>45272</v>
      </c>
      <c r="C414" s="3">
        <v>0.1</v>
      </c>
      <c r="D414">
        <v>8</v>
      </c>
      <c r="E414">
        <v>1</v>
      </c>
      <c r="F414" s="4">
        <v>2.4</v>
      </c>
      <c r="G414">
        <v>8</v>
      </c>
      <c r="H414" s="3">
        <v>-3.1</v>
      </c>
      <c r="I414">
        <v>8</v>
      </c>
      <c r="J414">
        <v>3</v>
      </c>
      <c r="K414">
        <v>-0.9</v>
      </c>
      <c r="L414">
        <v>8</v>
      </c>
      <c r="M414" s="3">
        <v>3.7</v>
      </c>
      <c r="N414">
        <v>8</v>
      </c>
      <c r="O414">
        <v>3</v>
      </c>
      <c r="P414">
        <v>6.8</v>
      </c>
      <c r="Q414">
        <v>8</v>
      </c>
      <c r="S414" s="3">
        <v>-3.5</v>
      </c>
      <c r="T414">
        <v>8</v>
      </c>
      <c r="U414">
        <v>1</v>
      </c>
      <c r="V414" s="4">
        <v>-2</v>
      </c>
      <c r="W414">
        <v>8</v>
      </c>
      <c r="X414" s="3">
        <v>-8.8000000000000007</v>
      </c>
      <c r="Y414">
        <v>8</v>
      </c>
      <c r="Z414">
        <v>3</v>
      </c>
      <c r="AA414">
        <v>-7.4</v>
      </c>
      <c r="AB414">
        <v>8</v>
      </c>
      <c r="AC414" s="3">
        <v>1.1000000000000001</v>
      </c>
      <c r="AD414">
        <v>8</v>
      </c>
      <c r="AE414">
        <v>3</v>
      </c>
      <c r="AF414">
        <v>2.9</v>
      </c>
      <c r="AG414">
        <v>8</v>
      </c>
    </row>
    <row r="415" spans="1:34" x14ac:dyDescent="0.55000000000000004">
      <c r="A415">
        <v>409</v>
      </c>
      <c r="B415" s="2">
        <v>44939</v>
      </c>
      <c r="C415" s="3">
        <v>-0.7</v>
      </c>
      <c r="D415">
        <v>8</v>
      </c>
      <c r="E415">
        <v>1</v>
      </c>
      <c r="F415" s="4">
        <v>-0.2</v>
      </c>
      <c r="G415">
        <v>8</v>
      </c>
      <c r="H415" s="3">
        <v>-3.9</v>
      </c>
      <c r="I415">
        <v>8</v>
      </c>
      <c r="J415">
        <v>3</v>
      </c>
      <c r="K415">
        <v>-3.5</v>
      </c>
      <c r="L415">
        <v>8</v>
      </c>
      <c r="M415" s="3">
        <v>3.5</v>
      </c>
      <c r="N415">
        <v>8</v>
      </c>
      <c r="O415">
        <v>3</v>
      </c>
      <c r="P415">
        <v>4</v>
      </c>
      <c r="Q415">
        <v>8</v>
      </c>
      <c r="R415">
        <f>SUM(C415:C426)/12</f>
        <v>11.541666666666666</v>
      </c>
      <c r="S415" s="3">
        <v>-6</v>
      </c>
      <c r="T415">
        <v>8</v>
      </c>
      <c r="U415">
        <v>1</v>
      </c>
      <c r="V415" s="4">
        <v>-5.0999999999999996</v>
      </c>
      <c r="W415">
        <v>8</v>
      </c>
      <c r="X415" s="3">
        <v>-12.4</v>
      </c>
      <c r="Y415">
        <v>8</v>
      </c>
      <c r="Z415">
        <v>3</v>
      </c>
      <c r="AA415">
        <v>-11.3</v>
      </c>
      <c r="AB415">
        <v>8</v>
      </c>
      <c r="AC415" s="3">
        <v>-0.8</v>
      </c>
      <c r="AD415">
        <v>8</v>
      </c>
      <c r="AE415">
        <v>3</v>
      </c>
      <c r="AF415">
        <v>-0.1</v>
      </c>
      <c r="AG415">
        <v>8</v>
      </c>
      <c r="AH415">
        <f>SUM(S415:S426)/12</f>
        <v>7.541666666666667</v>
      </c>
    </row>
    <row r="416" spans="1:34" x14ac:dyDescent="0.55000000000000004">
      <c r="A416">
        <v>410</v>
      </c>
      <c r="B416" s="2">
        <v>44970</v>
      </c>
      <c r="C416" s="3">
        <v>-0.4</v>
      </c>
      <c r="D416">
        <v>8</v>
      </c>
      <c r="E416">
        <v>1</v>
      </c>
      <c r="F416" s="4">
        <v>0.3</v>
      </c>
      <c r="G416">
        <v>8</v>
      </c>
      <c r="H416" s="3">
        <v>-4.4000000000000004</v>
      </c>
      <c r="I416">
        <v>8</v>
      </c>
      <c r="J416">
        <v>3</v>
      </c>
      <c r="K416">
        <v>-3.7</v>
      </c>
      <c r="L416">
        <v>8</v>
      </c>
      <c r="M416" s="3">
        <v>4.3</v>
      </c>
      <c r="N416">
        <v>8</v>
      </c>
      <c r="O416">
        <v>3</v>
      </c>
      <c r="P416">
        <v>5.0999999999999996</v>
      </c>
      <c r="Q416">
        <v>8</v>
      </c>
      <c r="S416" s="3">
        <v>-5.0999999999999996</v>
      </c>
      <c r="T416">
        <v>8</v>
      </c>
      <c r="U416">
        <v>1</v>
      </c>
      <c r="V416" s="4">
        <v>-4.5999999999999996</v>
      </c>
      <c r="W416">
        <v>8</v>
      </c>
      <c r="X416" s="3">
        <v>-12.2</v>
      </c>
      <c r="Y416">
        <v>8</v>
      </c>
      <c r="Z416">
        <v>3</v>
      </c>
      <c r="AA416">
        <v>-11.4</v>
      </c>
      <c r="AB416">
        <v>8</v>
      </c>
      <c r="AC416" s="3">
        <v>0.4</v>
      </c>
      <c r="AD416">
        <v>8</v>
      </c>
      <c r="AE416">
        <v>3</v>
      </c>
      <c r="AF416">
        <v>1.1000000000000001</v>
      </c>
      <c r="AG416">
        <v>8</v>
      </c>
    </row>
    <row r="417" spans="1:34" x14ac:dyDescent="0.55000000000000004">
      <c r="A417">
        <v>411</v>
      </c>
      <c r="B417" s="2">
        <v>44998</v>
      </c>
      <c r="C417" s="3">
        <v>4.5999999999999996</v>
      </c>
      <c r="D417">
        <v>8</v>
      </c>
      <c r="E417">
        <v>1</v>
      </c>
      <c r="F417" s="4">
        <v>3.8</v>
      </c>
      <c r="G417">
        <v>8</v>
      </c>
      <c r="H417" s="3">
        <v>-0.4</v>
      </c>
      <c r="I417">
        <v>8</v>
      </c>
      <c r="J417">
        <v>3</v>
      </c>
      <c r="K417">
        <v>-0.7</v>
      </c>
      <c r="L417">
        <v>8</v>
      </c>
      <c r="M417" s="3">
        <v>10.8</v>
      </c>
      <c r="N417">
        <v>8</v>
      </c>
      <c r="O417">
        <v>3</v>
      </c>
      <c r="P417">
        <v>9.4</v>
      </c>
      <c r="Q417">
        <v>8</v>
      </c>
      <c r="S417" s="3">
        <v>0.3</v>
      </c>
      <c r="T417">
        <v>8</v>
      </c>
      <c r="U417">
        <v>1</v>
      </c>
      <c r="V417" s="4">
        <v>-0.8</v>
      </c>
      <c r="W417">
        <v>8</v>
      </c>
      <c r="X417" s="3">
        <v>-6.6</v>
      </c>
      <c r="Y417">
        <v>8</v>
      </c>
      <c r="Z417">
        <v>3</v>
      </c>
      <c r="AA417">
        <v>-7.1</v>
      </c>
      <c r="AB417">
        <v>8</v>
      </c>
      <c r="AC417" s="3">
        <v>7.1</v>
      </c>
      <c r="AD417">
        <v>8</v>
      </c>
      <c r="AE417">
        <v>3</v>
      </c>
      <c r="AF417">
        <v>5.0999999999999996</v>
      </c>
      <c r="AG417">
        <v>8</v>
      </c>
    </row>
    <row r="418" spans="1:34" x14ac:dyDescent="0.55000000000000004">
      <c r="A418">
        <v>412</v>
      </c>
      <c r="B418" s="2">
        <v>45029</v>
      </c>
      <c r="C418" s="3">
        <v>8.8000000000000007</v>
      </c>
      <c r="D418">
        <v>8</v>
      </c>
      <c r="E418">
        <v>1</v>
      </c>
      <c r="F418" s="4">
        <v>9.8000000000000007</v>
      </c>
      <c r="G418">
        <v>8</v>
      </c>
      <c r="H418" s="3">
        <v>3.3</v>
      </c>
      <c r="I418">
        <v>8</v>
      </c>
      <c r="J418">
        <v>3</v>
      </c>
      <c r="K418">
        <v>4.3</v>
      </c>
      <c r="L418">
        <v>8</v>
      </c>
      <c r="M418" s="3">
        <v>15</v>
      </c>
      <c r="N418">
        <v>8</v>
      </c>
      <c r="O418">
        <v>3</v>
      </c>
      <c r="P418">
        <v>16.100000000000001</v>
      </c>
      <c r="Q418">
        <v>8</v>
      </c>
      <c r="S418" s="3">
        <v>4.5999999999999996</v>
      </c>
      <c r="T418">
        <v>8</v>
      </c>
      <c r="U418">
        <v>1</v>
      </c>
      <c r="V418" s="4">
        <v>5.2</v>
      </c>
      <c r="W418">
        <v>8</v>
      </c>
      <c r="X418" s="3">
        <v>-2</v>
      </c>
      <c r="Y418">
        <v>8</v>
      </c>
      <c r="Z418">
        <v>3</v>
      </c>
      <c r="AA418">
        <v>-1.6</v>
      </c>
      <c r="AB418">
        <v>8</v>
      </c>
      <c r="AC418" s="3">
        <v>11.3</v>
      </c>
      <c r="AD418">
        <v>8</v>
      </c>
      <c r="AE418">
        <v>3</v>
      </c>
      <c r="AF418">
        <v>12.2</v>
      </c>
      <c r="AG418">
        <v>8</v>
      </c>
    </row>
    <row r="419" spans="1:34" x14ac:dyDescent="0.55000000000000004">
      <c r="A419">
        <v>413</v>
      </c>
      <c r="B419" s="2">
        <v>45059</v>
      </c>
      <c r="C419" s="3">
        <v>15.2</v>
      </c>
      <c r="D419">
        <v>8</v>
      </c>
      <c r="E419">
        <v>1</v>
      </c>
      <c r="F419" s="4">
        <v>15.3</v>
      </c>
      <c r="G419">
        <v>8</v>
      </c>
      <c r="H419" s="3">
        <v>9</v>
      </c>
      <c r="I419">
        <v>8</v>
      </c>
      <c r="J419">
        <v>3</v>
      </c>
      <c r="K419">
        <v>9.6999999999999993</v>
      </c>
      <c r="L419">
        <v>8</v>
      </c>
      <c r="M419" s="3">
        <v>22.3</v>
      </c>
      <c r="N419">
        <v>8</v>
      </c>
      <c r="O419">
        <v>3</v>
      </c>
      <c r="P419">
        <v>21.5</v>
      </c>
      <c r="Q419">
        <v>8</v>
      </c>
      <c r="S419" s="3">
        <v>10.9</v>
      </c>
      <c r="T419">
        <v>8</v>
      </c>
      <c r="U419">
        <v>1</v>
      </c>
      <c r="V419" s="4">
        <v>11.3</v>
      </c>
      <c r="W419">
        <v>8</v>
      </c>
      <c r="X419" s="3">
        <v>2.7</v>
      </c>
      <c r="Y419">
        <v>8</v>
      </c>
      <c r="Z419">
        <v>3</v>
      </c>
      <c r="AA419">
        <v>3.9</v>
      </c>
      <c r="AB419">
        <v>8</v>
      </c>
      <c r="AC419" s="3">
        <v>19</v>
      </c>
      <c r="AD419">
        <v>8</v>
      </c>
      <c r="AE419">
        <v>3</v>
      </c>
      <c r="AF419">
        <v>18.3</v>
      </c>
      <c r="AG419">
        <v>8</v>
      </c>
    </row>
    <row r="420" spans="1:34" x14ac:dyDescent="0.55000000000000004">
      <c r="A420">
        <v>414</v>
      </c>
      <c r="B420" s="2">
        <v>45090</v>
      </c>
      <c r="C420" s="3">
        <v>20.100000000000001</v>
      </c>
      <c r="D420">
        <v>8</v>
      </c>
      <c r="E420">
        <v>1</v>
      </c>
      <c r="F420" s="4">
        <v>19.3</v>
      </c>
      <c r="G420">
        <v>8</v>
      </c>
      <c r="H420" s="3">
        <v>16.100000000000001</v>
      </c>
      <c r="I420">
        <v>8</v>
      </c>
      <c r="J420">
        <v>3</v>
      </c>
      <c r="K420">
        <v>14.8</v>
      </c>
      <c r="L420">
        <v>8</v>
      </c>
      <c r="M420" s="3">
        <v>25.6</v>
      </c>
      <c r="N420">
        <v>8</v>
      </c>
      <c r="O420">
        <v>3</v>
      </c>
      <c r="P420">
        <v>24.7</v>
      </c>
      <c r="Q420">
        <v>8</v>
      </c>
      <c r="S420" s="3">
        <v>16.7</v>
      </c>
      <c r="T420">
        <v>8</v>
      </c>
      <c r="U420">
        <v>1</v>
      </c>
      <c r="V420" s="4">
        <v>15.8</v>
      </c>
      <c r="W420">
        <v>8</v>
      </c>
      <c r="X420" s="3">
        <v>11.7</v>
      </c>
      <c r="Y420">
        <v>8</v>
      </c>
      <c r="Z420">
        <v>3</v>
      </c>
      <c r="AA420">
        <v>10.1</v>
      </c>
      <c r="AB420">
        <v>8</v>
      </c>
      <c r="AC420" s="3">
        <v>22.5</v>
      </c>
      <c r="AD420">
        <v>8</v>
      </c>
      <c r="AE420">
        <v>3</v>
      </c>
      <c r="AF420">
        <v>21.6</v>
      </c>
      <c r="AG420">
        <v>8</v>
      </c>
    </row>
    <row r="421" spans="1:34" x14ac:dyDescent="0.55000000000000004">
      <c r="A421">
        <v>415</v>
      </c>
      <c r="B421" s="2">
        <v>45120</v>
      </c>
      <c r="C421" s="3">
        <v>23</v>
      </c>
      <c r="D421">
        <v>8</v>
      </c>
      <c r="E421">
        <v>1</v>
      </c>
      <c r="F421" s="4">
        <v>22.9</v>
      </c>
      <c r="G421">
        <v>8</v>
      </c>
      <c r="H421" s="3">
        <v>19</v>
      </c>
      <c r="I421">
        <v>8</v>
      </c>
      <c r="J421">
        <v>3</v>
      </c>
      <c r="K421">
        <v>19.100000000000001</v>
      </c>
      <c r="L421">
        <v>8</v>
      </c>
      <c r="M421" s="3">
        <v>28.4</v>
      </c>
      <c r="N421">
        <v>8</v>
      </c>
      <c r="O421">
        <v>3</v>
      </c>
      <c r="P421">
        <v>28.1</v>
      </c>
      <c r="Q421">
        <v>8</v>
      </c>
      <c r="S421" s="3">
        <v>20</v>
      </c>
      <c r="T421">
        <v>8</v>
      </c>
      <c r="U421">
        <v>1</v>
      </c>
      <c r="V421" s="4">
        <v>19.899999999999999</v>
      </c>
      <c r="W421">
        <v>8</v>
      </c>
      <c r="X421" s="3">
        <v>15.6</v>
      </c>
      <c r="Y421">
        <v>8</v>
      </c>
      <c r="Z421">
        <v>3</v>
      </c>
      <c r="AA421">
        <v>15.4</v>
      </c>
      <c r="AB421">
        <v>8</v>
      </c>
      <c r="AC421" s="3">
        <v>25.3</v>
      </c>
      <c r="AD421">
        <v>8</v>
      </c>
      <c r="AE421">
        <v>3</v>
      </c>
      <c r="AF421">
        <v>25.2</v>
      </c>
      <c r="AG421">
        <v>8</v>
      </c>
    </row>
    <row r="422" spans="1:34" x14ac:dyDescent="0.55000000000000004">
      <c r="A422">
        <v>416</v>
      </c>
      <c r="B422" s="2">
        <v>45151</v>
      </c>
      <c r="C422" s="3">
        <v>24.3</v>
      </c>
      <c r="D422">
        <v>8</v>
      </c>
      <c r="E422">
        <v>1</v>
      </c>
      <c r="F422" s="4">
        <v>24</v>
      </c>
      <c r="G422">
        <v>8</v>
      </c>
      <c r="H422" s="3">
        <v>19.7</v>
      </c>
      <c r="I422">
        <v>8</v>
      </c>
      <c r="J422">
        <v>3</v>
      </c>
      <c r="K422">
        <v>20</v>
      </c>
      <c r="L422">
        <v>8</v>
      </c>
      <c r="M422" s="3">
        <v>30.4</v>
      </c>
      <c r="N422">
        <v>8</v>
      </c>
      <c r="O422">
        <v>3</v>
      </c>
      <c r="P422">
        <v>29.7</v>
      </c>
      <c r="Q422">
        <v>8</v>
      </c>
      <c r="S422" s="3">
        <v>20.6</v>
      </c>
      <c r="T422">
        <v>8</v>
      </c>
      <c r="U422">
        <v>1</v>
      </c>
      <c r="V422" s="4">
        <v>20.6</v>
      </c>
      <c r="W422">
        <v>8</v>
      </c>
      <c r="X422" s="3">
        <v>15.1</v>
      </c>
      <c r="Y422">
        <v>8</v>
      </c>
      <c r="Z422">
        <v>3</v>
      </c>
      <c r="AA422">
        <v>16</v>
      </c>
      <c r="AB422">
        <v>8</v>
      </c>
      <c r="AC422" s="3">
        <v>27.1</v>
      </c>
      <c r="AD422">
        <v>8</v>
      </c>
      <c r="AE422">
        <v>3</v>
      </c>
      <c r="AF422">
        <v>26.5</v>
      </c>
      <c r="AG422">
        <v>8</v>
      </c>
    </row>
    <row r="423" spans="1:34" x14ac:dyDescent="0.55000000000000004">
      <c r="A423">
        <v>417</v>
      </c>
      <c r="B423" s="2">
        <v>45182</v>
      </c>
      <c r="C423" s="3">
        <v>20</v>
      </c>
      <c r="D423">
        <v>8</v>
      </c>
      <c r="E423">
        <v>1</v>
      </c>
      <c r="F423" s="4">
        <v>20</v>
      </c>
      <c r="G423">
        <v>8</v>
      </c>
      <c r="H423" s="3">
        <v>15.6</v>
      </c>
      <c r="I423">
        <v>8</v>
      </c>
      <c r="J423">
        <v>3</v>
      </c>
      <c r="K423">
        <v>16</v>
      </c>
      <c r="L423">
        <v>8</v>
      </c>
      <c r="M423" s="3">
        <v>26.1</v>
      </c>
      <c r="N423">
        <v>8</v>
      </c>
      <c r="O423">
        <v>3</v>
      </c>
      <c r="P423">
        <v>25.5</v>
      </c>
      <c r="Q423">
        <v>8</v>
      </c>
      <c r="S423" s="3">
        <v>16.5</v>
      </c>
      <c r="T423">
        <v>5</v>
      </c>
      <c r="U423">
        <v>1</v>
      </c>
      <c r="V423" s="4">
        <v>16.399999999999999</v>
      </c>
      <c r="W423">
        <v>8</v>
      </c>
      <c r="X423" s="3">
        <v>11.5</v>
      </c>
      <c r="Y423">
        <v>5</v>
      </c>
      <c r="Z423">
        <v>3</v>
      </c>
      <c r="AA423">
        <v>11.6</v>
      </c>
      <c r="AB423">
        <v>8</v>
      </c>
      <c r="AC423" s="3">
        <v>22.8</v>
      </c>
      <c r="AD423">
        <v>5</v>
      </c>
      <c r="AE423">
        <v>3</v>
      </c>
      <c r="AF423">
        <v>22</v>
      </c>
      <c r="AG423">
        <v>8</v>
      </c>
    </row>
    <row r="424" spans="1:34" x14ac:dyDescent="0.55000000000000004">
      <c r="A424">
        <v>418</v>
      </c>
      <c r="B424" s="2">
        <v>45212</v>
      </c>
      <c r="C424" s="3">
        <v>15.6</v>
      </c>
      <c r="D424">
        <v>8</v>
      </c>
      <c r="E424">
        <v>1</v>
      </c>
      <c r="F424" s="4">
        <v>14</v>
      </c>
      <c r="G424">
        <v>8</v>
      </c>
      <c r="H424" s="3">
        <v>11.6</v>
      </c>
      <c r="I424">
        <v>8</v>
      </c>
      <c r="J424">
        <v>3</v>
      </c>
      <c r="K424">
        <v>9.6</v>
      </c>
      <c r="L424">
        <v>8</v>
      </c>
      <c r="M424" s="3">
        <v>21</v>
      </c>
      <c r="N424">
        <v>8</v>
      </c>
      <c r="O424">
        <v>3</v>
      </c>
      <c r="P424">
        <v>20</v>
      </c>
      <c r="Q424">
        <v>8</v>
      </c>
      <c r="S424" s="3">
        <v>11.7</v>
      </c>
      <c r="T424">
        <v>8</v>
      </c>
      <c r="U424">
        <v>1</v>
      </c>
      <c r="V424" s="4">
        <v>9.8000000000000007</v>
      </c>
      <c r="W424">
        <v>8</v>
      </c>
      <c r="X424" s="3">
        <v>6.9</v>
      </c>
      <c r="Y424">
        <v>8</v>
      </c>
      <c r="Z424">
        <v>3</v>
      </c>
      <c r="AA424">
        <v>4.2</v>
      </c>
      <c r="AB424">
        <v>8</v>
      </c>
      <c r="AC424" s="3">
        <v>17.3</v>
      </c>
      <c r="AD424">
        <v>8</v>
      </c>
      <c r="AE424">
        <v>3</v>
      </c>
      <c r="AF424">
        <v>16.2</v>
      </c>
      <c r="AG424">
        <v>8</v>
      </c>
    </row>
    <row r="425" spans="1:34" x14ac:dyDescent="0.55000000000000004">
      <c r="A425">
        <v>419</v>
      </c>
      <c r="B425" s="2">
        <v>45243</v>
      </c>
      <c r="C425" s="3">
        <v>6.5</v>
      </c>
      <c r="D425">
        <v>8</v>
      </c>
      <c r="E425">
        <v>1</v>
      </c>
      <c r="F425" s="4">
        <v>7.9</v>
      </c>
      <c r="G425">
        <v>8</v>
      </c>
      <c r="H425" s="3">
        <v>2.6</v>
      </c>
      <c r="I425">
        <v>8</v>
      </c>
      <c r="J425">
        <v>3</v>
      </c>
      <c r="K425">
        <v>3.6</v>
      </c>
      <c r="L425">
        <v>8</v>
      </c>
      <c r="M425" s="3">
        <v>11.6</v>
      </c>
      <c r="N425">
        <v>8</v>
      </c>
      <c r="O425">
        <v>3</v>
      </c>
      <c r="P425">
        <v>13.5</v>
      </c>
      <c r="Q425">
        <v>8</v>
      </c>
      <c r="S425" s="3">
        <v>2.8</v>
      </c>
      <c r="T425">
        <v>8</v>
      </c>
      <c r="U425">
        <v>1</v>
      </c>
      <c r="V425" s="4">
        <v>3.6</v>
      </c>
      <c r="W425">
        <v>8</v>
      </c>
      <c r="X425" s="3">
        <v>-2.2000000000000002</v>
      </c>
      <c r="Y425">
        <v>8</v>
      </c>
      <c r="Z425">
        <v>3</v>
      </c>
      <c r="AA425">
        <v>-2</v>
      </c>
      <c r="AB425">
        <v>8</v>
      </c>
      <c r="AC425" s="3">
        <v>8.1</v>
      </c>
      <c r="AD425">
        <v>8</v>
      </c>
      <c r="AE425">
        <v>3</v>
      </c>
      <c r="AF425">
        <v>9.8000000000000007</v>
      </c>
      <c r="AG425">
        <v>8</v>
      </c>
    </row>
    <row r="426" spans="1:34" x14ac:dyDescent="0.55000000000000004">
      <c r="A426">
        <v>420</v>
      </c>
      <c r="B426" s="2">
        <v>45273</v>
      </c>
      <c r="C426" s="3">
        <v>1.5</v>
      </c>
      <c r="D426">
        <v>8</v>
      </c>
      <c r="E426">
        <v>1</v>
      </c>
      <c r="F426" s="4">
        <v>2.4</v>
      </c>
      <c r="G426">
        <v>8</v>
      </c>
      <c r="H426" s="3">
        <v>-1.2</v>
      </c>
      <c r="I426">
        <v>8</v>
      </c>
      <c r="J426">
        <v>3</v>
      </c>
      <c r="K426">
        <v>-0.9</v>
      </c>
      <c r="L426">
        <v>8</v>
      </c>
      <c r="M426" s="3">
        <v>4.9000000000000004</v>
      </c>
      <c r="N426">
        <v>8</v>
      </c>
      <c r="O426">
        <v>3</v>
      </c>
      <c r="P426">
        <v>6.8</v>
      </c>
      <c r="Q426">
        <v>8</v>
      </c>
      <c r="S426" s="3">
        <v>-2.5</v>
      </c>
      <c r="T426">
        <v>8</v>
      </c>
      <c r="U426">
        <v>1</v>
      </c>
      <c r="V426" s="4">
        <v>-2</v>
      </c>
      <c r="W426">
        <v>8</v>
      </c>
      <c r="X426" s="3">
        <v>-7.5</v>
      </c>
      <c r="Y426">
        <v>8</v>
      </c>
      <c r="Z426">
        <v>3</v>
      </c>
      <c r="AA426">
        <v>-7.4</v>
      </c>
      <c r="AB426">
        <v>8</v>
      </c>
      <c r="AC426" s="3">
        <v>1.5</v>
      </c>
      <c r="AD426">
        <v>8</v>
      </c>
      <c r="AE426">
        <v>3</v>
      </c>
      <c r="AF426">
        <v>2.9</v>
      </c>
      <c r="AG426">
        <v>8</v>
      </c>
    </row>
    <row r="427" spans="1:34" x14ac:dyDescent="0.55000000000000004">
      <c r="A427">
        <v>421</v>
      </c>
      <c r="B427" s="2">
        <v>44940</v>
      </c>
      <c r="C427" s="3">
        <v>-0.6</v>
      </c>
      <c r="D427">
        <v>5</v>
      </c>
      <c r="E427">
        <v>1</v>
      </c>
      <c r="F427" s="4">
        <v>-0.2</v>
      </c>
      <c r="G427">
        <v>8</v>
      </c>
      <c r="H427" s="3">
        <v>-4.4000000000000004</v>
      </c>
      <c r="I427">
        <v>5</v>
      </c>
      <c r="J427">
        <v>3</v>
      </c>
      <c r="K427">
        <v>-3.5</v>
      </c>
      <c r="L427">
        <v>8</v>
      </c>
      <c r="M427" s="3">
        <v>4</v>
      </c>
      <c r="N427">
        <v>5</v>
      </c>
      <c r="O427">
        <v>3</v>
      </c>
      <c r="P427">
        <v>4</v>
      </c>
      <c r="Q427">
        <v>8</v>
      </c>
      <c r="R427">
        <f>SUM(C427:C438)/12</f>
        <v>11.358333333333334</v>
      </c>
      <c r="S427" s="3">
        <v>-6.4</v>
      </c>
      <c r="T427">
        <v>8</v>
      </c>
      <c r="U427">
        <v>1</v>
      </c>
      <c r="V427" s="4">
        <v>-5.0999999999999996</v>
      </c>
      <c r="W427">
        <v>8</v>
      </c>
      <c r="X427" s="3">
        <v>-14.1</v>
      </c>
      <c r="Y427">
        <v>8</v>
      </c>
      <c r="Z427">
        <v>3</v>
      </c>
      <c r="AA427">
        <v>-11.3</v>
      </c>
      <c r="AB427">
        <v>8</v>
      </c>
      <c r="AC427" s="3">
        <v>-0.1</v>
      </c>
      <c r="AD427">
        <v>8</v>
      </c>
      <c r="AE427">
        <v>3</v>
      </c>
      <c r="AF427">
        <v>-0.1</v>
      </c>
      <c r="AG427">
        <v>8</v>
      </c>
      <c r="AH427">
        <f>SUM(S427:S438)/12</f>
        <v>7.1750000000000007</v>
      </c>
    </row>
    <row r="428" spans="1:34" x14ac:dyDescent="0.55000000000000004">
      <c r="A428">
        <v>422</v>
      </c>
      <c r="B428" s="2">
        <v>44971</v>
      </c>
      <c r="C428" s="3">
        <v>0.2</v>
      </c>
      <c r="D428">
        <v>8</v>
      </c>
      <c r="E428">
        <v>1</v>
      </c>
      <c r="F428" s="4">
        <v>0.3</v>
      </c>
      <c r="G428">
        <v>8</v>
      </c>
      <c r="H428" s="3">
        <v>-3.9</v>
      </c>
      <c r="I428">
        <v>8</v>
      </c>
      <c r="J428">
        <v>3</v>
      </c>
      <c r="K428">
        <v>-3.7</v>
      </c>
      <c r="L428">
        <v>8</v>
      </c>
      <c r="M428" s="3">
        <v>5</v>
      </c>
      <c r="N428">
        <v>8</v>
      </c>
      <c r="O428">
        <v>3</v>
      </c>
      <c r="P428">
        <v>5.0999999999999996</v>
      </c>
      <c r="Q428">
        <v>8</v>
      </c>
      <c r="S428" s="3">
        <v>-4.7</v>
      </c>
      <c r="T428">
        <v>8</v>
      </c>
      <c r="U428">
        <v>1</v>
      </c>
      <c r="V428" s="4">
        <v>-4.5999999999999996</v>
      </c>
      <c r="W428">
        <v>8</v>
      </c>
      <c r="X428" s="3">
        <v>-10.199999999999999</v>
      </c>
      <c r="Y428">
        <v>8</v>
      </c>
      <c r="Z428">
        <v>3</v>
      </c>
      <c r="AA428">
        <v>-11.4</v>
      </c>
      <c r="AB428">
        <v>8</v>
      </c>
      <c r="AC428" s="3">
        <v>0.4</v>
      </c>
      <c r="AD428">
        <v>8</v>
      </c>
      <c r="AE428">
        <v>3</v>
      </c>
      <c r="AF428">
        <v>1.1000000000000001</v>
      </c>
      <c r="AG428">
        <v>8</v>
      </c>
    </row>
    <row r="429" spans="1:34" x14ac:dyDescent="0.55000000000000004">
      <c r="A429">
        <v>423</v>
      </c>
      <c r="B429" s="2">
        <v>44999</v>
      </c>
      <c r="C429" s="3">
        <v>4.2</v>
      </c>
      <c r="D429">
        <v>8</v>
      </c>
      <c r="E429">
        <v>1</v>
      </c>
      <c r="F429" s="4">
        <v>3.8</v>
      </c>
      <c r="G429">
        <v>8</v>
      </c>
      <c r="H429" s="3">
        <v>-0.3</v>
      </c>
      <c r="I429">
        <v>8</v>
      </c>
      <c r="J429">
        <v>3</v>
      </c>
      <c r="K429">
        <v>-0.7</v>
      </c>
      <c r="L429">
        <v>8</v>
      </c>
      <c r="M429" s="3">
        <v>9.6999999999999993</v>
      </c>
      <c r="N429">
        <v>8</v>
      </c>
      <c r="O429">
        <v>3</v>
      </c>
      <c r="P429">
        <v>9.4</v>
      </c>
      <c r="Q429">
        <v>8</v>
      </c>
      <c r="S429" s="3">
        <v>-0.6</v>
      </c>
      <c r="T429">
        <v>8</v>
      </c>
      <c r="U429">
        <v>1</v>
      </c>
      <c r="V429" s="4">
        <v>-0.8</v>
      </c>
      <c r="W429">
        <v>8</v>
      </c>
      <c r="X429" s="3">
        <v>-6.4</v>
      </c>
      <c r="Y429">
        <v>8</v>
      </c>
      <c r="Z429">
        <v>3</v>
      </c>
      <c r="AA429">
        <v>-7.1</v>
      </c>
      <c r="AB429">
        <v>8</v>
      </c>
      <c r="AC429" s="3">
        <v>5.0999999999999996</v>
      </c>
      <c r="AD429">
        <v>8</v>
      </c>
      <c r="AE429">
        <v>3</v>
      </c>
      <c r="AF429">
        <v>5.0999999999999996</v>
      </c>
      <c r="AG429">
        <v>8</v>
      </c>
    </row>
    <row r="430" spans="1:34" x14ac:dyDescent="0.55000000000000004">
      <c r="A430">
        <v>424</v>
      </c>
      <c r="B430" s="2">
        <v>45030</v>
      </c>
      <c r="C430" s="3">
        <v>10</v>
      </c>
      <c r="D430">
        <v>8</v>
      </c>
      <c r="E430">
        <v>1</v>
      </c>
      <c r="F430" s="4">
        <v>9.8000000000000007</v>
      </c>
      <c r="G430">
        <v>8</v>
      </c>
      <c r="H430" s="3">
        <v>4</v>
      </c>
      <c r="I430">
        <v>8</v>
      </c>
      <c r="J430">
        <v>3</v>
      </c>
      <c r="K430">
        <v>4.3</v>
      </c>
      <c r="L430">
        <v>8</v>
      </c>
      <c r="M430" s="3">
        <v>16.899999999999999</v>
      </c>
      <c r="N430">
        <v>8</v>
      </c>
      <c r="O430">
        <v>3</v>
      </c>
      <c r="P430">
        <v>16.100000000000001</v>
      </c>
      <c r="Q430">
        <v>8</v>
      </c>
      <c r="S430" s="3">
        <v>5</v>
      </c>
      <c r="T430">
        <v>8</v>
      </c>
      <c r="U430">
        <v>1</v>
      </c>
      <c r="V430" s="4">
        <v>5.2</v>
      </c>
      <c r="W430">
        <v>8</v>
      </c>
      <c r="X430" s="3">
        <v>-2.5</v>
      </c>
      <c r="Y430">
        <v>8</v>
      </c>
      <c r="Z430">
        <v>3</v>
      </c>
      <c r="AA430">
        <v>-1.6</v>
      </c>
      <c r="AB430">
        <v>8</v>
      </c>
      <c r="AC430" s="3">
        <v>12.8</v>
      </c>
      <c r="AD430">
        <v>8</v>
      </c>
      <c r="AE430">
        <v>3</v>
      </c>
      <c r="AF430">
        <v>12.2</v>
      </c>
      <c r="AG430">
        <v>8</v>
      </c>
    </row>
    <row r="431" spans="1:34" x14ac:dyDescent="0.55000000000000004">
      <c r="A431">
        <v>425</v>
      </c>
      <c r="B431" s="2">
        <v>45060</v>
      </c>
      <c r="C431" s="3">
        <v>14.9</v>
      </c>
      <c r="D431">
        <v>8</v>
      </c>
      <c r="E431">
        <v>1</v>
      </c>
      <c r="F431" s="4">
        <v>15.3</v>
      </c>
      <c r="G431">
        <v>8</v>
      </c>
      <c r="H431" s="3">
        <v>8.6999999999999993</v>
      </c>
      <c r="I431">
        <v>8</v>
      </c>
      <c r="J431">
        <v>3</v>
      </c>
      <c r="K431">
        <v>9.6999999999999993</v>
      </c>
      <c r="L431">
        <v>8</v>
      </c>
      <c r="M431" s="3">
        <v>22</v>
      </c>
      <c r="N431">
        <v>8</v>
      </c>
      <c r="O431">
        <v>3</v>
      </c>
      <c r="P431">
        <v>21.5</v>
      </c>
      <c r="Q431">
        <v>8</v>
      </c>
      <c r="S431" s="3">
        <v>10.7</v>
      </c>
      <c r="T431">
        <v>8</v>
      </c>
      <c r="U431">
        <v>1</v>
      </c>
      <c r="V431" s="4">
        <v>11.3</v>
      </c>
      <c r="W431">
        <v>8</v>
      </c>
      <c r="X431" s="3">
        <v>2.4</v>
      </c>
      <c r="Y431">
        <v>8</v>
      </c>
      <c r="Z431">
        <v>3</v>
      </c>
      <c r="AA431">
        <v>3.9</v>
      </c>
      <c r="AB431">
        <v>8</v>
      </c>
      <c r="AC431" s="3">
        <v>18.399999999999999</v>
      </c>
      <c r="AD431">
        <v>8</v>
      </c>
      <c r="AE431">
        <v>3</v>
      </c>
      <c r="AF431">
        <v>18.3</v>
      </c>
      <c r="AG431">
        <v>8</v>
      </c>
    </row>
    <row r="432" spans="1:34" x14ac:dyDescent="0.55000000000000004">
      <c r="A432">
        <v>426</v>
      </c>
      <c r="B432" s="2">
        <v>45091</v>
      </c>
      <c r="C432" s="3">
        <v>20.3</v>
      </c>
      <c r="D432">
        <v>8</v>
      </c>
      <c r="E432">
        <v>1</v>
      </c>
      <c r="F432" s="4">
        <v>19.3</v>
      </c>
      <c r="G432">
        <v>8</v>
      </c>
      <c r="H432" s="3">
        <v>15.9</v>
      </c>
      <c r="I432">
        <v>8</v>
      </c>
      <c r="J432">
        <v>3</v>
      </c>
      <c r="K432">
        <v>14.8</v>
      </c>
      <c r="L432">
        <v>8</v>
      </c>
      <c r="M432" s="3">
        <v>26.3</v>
      </c>
      <c r="N432">
        <v>8</v>
      </c>
      <c r="O432">
        <v>3</v>
      </c>
      <c r="P432">
        <v>24.7</v>
      </c>
      <c r="Q432">
        <v>8</v>
      </c>
      <c r="S432" s="3">
        <v>16.3</v>
      </c>
      <c r="T432">
        <v>8</v>
      </c>
      <c r="U432">
        <v>1</v>
      </c>
      <c r="V432" s="4">
        <v>15.8</v>
      </c>
      <c r="W432">
        <v>8</v>
      </c>
      <c r="X432" s="3">
        <v>10.9</v>
      </c>
      <c r="Y432">
        <v>8</v>
      </c>
      <c r="Z432">
        <v>3</v>
      </c>
      <c r="AA432">
        <v>10.1</v>
      </c>
      <c r="AB432">
        <v>8</v>
      </c>
      <c r="AC432" s="3">
        <v>22.6</v>
      </c>
      <c r="AD432">
        <v>8</v>
      </c>
      <c r="AE432">
        <v>3</v>
      </c>
      <c r="AF432">
        <v>21.6</v>
      </c>
      <c r="AG432">
        <v>8</v>
      </c>
    </row>
    <row r="433" spans="1:34" x14ac:dyDescent="0.55000000000000004">
      <c r="A433">
        <v>427</v>
      </c>
      <c r="B433" s="2">
        <v>45121</v>
      </c>
      <c r="C433" s="3">
        <v>22.9</v>
      </c>
      <c r="D433">
        <v>8</v>
      </c>
      <c r="E433">
        <v>1</v>
      </c>
      <c r="F433" s="4">
        <v>22.9</v>
      </c>
      <c r="G433">
        <v>8</v>
      </c>
      <c r="H433" s="3">
        <v>18.899999999999999</v>
      </c>
      <c r="I433">
        <v>8</v>
      </c>
      <c r="J433">
        <v>3</v>
      </c>
      <c r="K433">
        <v>19.100000000000001</v>
      </c>
      <c r="L433">
        <v>8</v>
      </c>
      <c r="M433" s="3">
        <v>28.3</v>
      </c>
      <c r="N433">
        <v>8</v>
      </c>
      <c r="O433">
        <v>3</v>
      </c>
      <c r="P433">
        <v>28.1</v>
      </c>
      <c r="Q433">
        <v>8</v>
      </c>
      <c r="S433" s="3">
        <v>19.7</v>
      </c>
      <c r="T433">
        <v>8</v>
      </c>
      <c r="U433">
        <v>1</v>
      </c>
      <c r="V433" s="4">
        <v>19.899999999999999</v>
      </c>
      <c r="W433">
        <v>8</v>
      </c>
      <c r="X433" s="3">
        <v>14.9</v>
      </c>
      <c r="Y433">
        <v>8</v>
      </c>
      <c r="Z433">
        <v>3</v>
      </c>
      <c r="AA433">
        <v>15.4</v>
      </c>
      <c r="AB433">
        <v>8</v>
      </c>
      <c r="AC433" s="3">
        <v>25.3</v>
      </c>
      <c r="AD433">
        <v>8</v>
      </c>
      <c r="AE433">
        <v>3</v>
      </c>
      <c r="AF433">
        <v>25.2</v>
      </c>
      <c r="AG433">
        <v>8</v>
      </c>
    </row>
    <row r="434" spans="1:34" x14ac:dyDescent="0.55000000000000004">
      <c r="A434">
        <v>428</v>
      </c>
      <c r="B434" s="2">
        <v>45152</v>
      </c>
      <c r="C434" s="3">
        <v>22.7</v>
      </c>
      <c r="D434">
        <v>8</v>
      </c>
      <c r="E434">
        <v>1</v>
      </c>
      <c r="F434" s="4">
        <v>24</v>
      </c>
      <c r="G434">
        <v>8</v>
      </c>
      <c r="H434" s="3">
        <v>19.7</v>
      </c>
      <c r="I434">
        <v>8</v>
      </c>
      <c r="J434">
        <v>3</v>
      </c>
      <c r="K434">
        <v>20</v>
      </c>
      <c r="L434">
        <v>8</v>
      </c>
      <c r="M434" s="3">
        <v>27</v>
      </c>
      <c r="N434">
        <v>8</v>
      </c>
      <c r="O434">
        <v>3</v>
      </c>
      <c r="P434">
        <v>29.7</v>
      </c>
      <c r="Q434">
        <v>8</v>
      </c>
      <c r="S434" s="3">
        <v>20.100000000000001</v>
      </c>
      <c r="T434">
        <v>5</v>
      </c>
      <c r="U434">
        <v>1</v>
      </c>
      <c r="V434" s="4">
        <v>20.6</v>
      </c>
      <c r="W434">
        <v>8</v>
      </c>
      <c r="X434" s="3">
        <v>16.8</v>
      </c>
      <c r="Y434">
        <v>5</v>
      </c>
      <c r="Z434">
        <v>3</v>
      </c>
      <c r="AA434">
        <v>16</v>
      </c>
      <c r="AB434">
        <v>8</v>
      </c>
      <c r="AC434" s="3">
        <v>24.4</v>
      </c>
      <c r="AD434">
        <v>5</v>
      </c>
      <c r="AE434">
        <v>3</v>
      </c>
      <c r="AF434">
        <v>26.5</v>
      </c>
      <c r="AG434">
        <v>8</v>
      </c>
    </row>
    <row r="435" spans="1:34" x14ac:dyDescent="0.55000000000000004">
      <c r="A435">
        <v>429</v>
      </c>
      <c r="B435" s="2">
        <v>45183</v>
      </c>
      <c r="C435" s="3">
        <v>18.600000000000001</v>
      </c>
      <c r="D435">
        <v>8</v>
      </c>
      <c r="E435">
        <v>1</v>
      </c>
      <c r="F435" s="4">
        <v>20</v>
      </c>
      <c r="G435">
        <v>8</v>
      </c>
      <c r="H435" s="3">
        <v>13.9</v>
      </c>
      <c r="I435">
        <v>8</v>
      </c>
      <c r="J435">
        <v>3</v>
      </c>
      <c r="K435">
        <v>16</v>
      </c>
      <c r="L435">
        <v>8</v>
      </c>
      <c r="M435" s="3">
        <v>25</v>
      </c>
      <c r="N435">
        <v>8</v>
      </c>
      <c r="O435">
        <v>3</v>
      </c>
      <c r="P435">
        <v>25.5</v>
      </c>
      <c r="Q435">
        <v>8</v>
      </c>
      <c r="S435" s="3">
        <v>14.6</v>
      </c>
      <c r="T435">
        <v>8</v>
      </c>
      <c r="U435">
        <v>1</v>
      </c>
      <c r="V435" s="4">
        <v>16.399999999999999</v>
      </c>
      <c r="W435">
        <v>8</v>
      </c>
      <c r="X435" s="3">
        <v>8.6999999999999993</v>
      </c>
      <c r="Y435">
        <v>8</v>
      </c>
      <c r="Z435">
        <v>3</v>
      </c>
      <c r="AA435">
        <v>11.6</v>
      </c>
      <c r="AB435">
        <v>8</v>
      </c>
      <c r="AC435" s="3">
        <v>21.3</v>
      </c>
      <c r="AD435">
        <v>8</v>
      </c>
      <c r="AE435">
        <v>3</v>
      </c>
      <c r="AF435">
        <v>22</v>
      </c>
      <c r="AG435">
        <v>8</v>
      </c>
    </row>
    <row r="436" spans="1:34" x14ac:dyDescent="0.55000000000000004">
      <c r="A436">
        <v>430</v>
      </c>
      <c r="B436" s="2">
        <v>45213</v>
      </c>
      <c r="C436" s="3">
        <v>14.1</v>
      </c>
      <c r="D436">
        <v>8</v>
      </c>
      <c r="E436">
        <v>1</v>
      </c>
      <c r="F436" s="4">
        <v>14</v>
      </c>
      <c r="G436">
        <v>8</v>
      </c>
      <c r="H436" s="3">
        <v>9.6999999999999993</v>
      </c>
      <c r="I436">
        <v>8</v>
      </c>
      <c r="J436">
        <v>3</v>
      </c>
      <c r="K436">
        <v>9.6</v>
      </c>
      <c r="L436">
        <v>8</v>
      </c>
      <c r="M436" s="3">
        <v>19.8</v>
      </c>
      <c r="N436">
        <v>8</v>
      </c>
      <c r="O436">
        <v>3</v>
      </c>
      <c r="P436">
        <v>20</v>
      </c>
      <c r="Q436">
        <v>8</v>
      </c>
      <c r="S436" s="3">
        <v>9.9</v>
      </c>
      <c r="T436">
        <v>8</v>
      </c>
      <c r="U436">
        <v>1</v>
      </c>
      <c r="V436" s="4">
        <v>9.8000000000000007</v>
      </c>
      <c r="W436">
        <v>8</v>
      </c>
      <c r="X436" s="3">
        <v>4.0999999999999996</v>
      </c>
      <c r="Y436">
        <v>8</v>
      </c>
      <c r="Z436">
        <v>3</v>
      </c>
      <c r="AA436">
        <v>4.2</v>
      </c>
      <c r="AB436">
        <v>8</v>
      </c>
      <c r="AC436" s="3">
        <v>16.2</v>
      </c>
      <c r="AD436">
        <v>8</v>
      </c>
      <c r="AE436">
        <v>3</v>
      </c>
      <c r="AF436">
        <v>16.2</v>
      </c>
      <c r="AG436">
        <v>8</v>
      </c>
    </row>
    <row r="437" spans="1:34" x14ac:dyDescent="0.55000000000000004">
      <c r="A437">
        <v>431</v>
      </c>
      <c r="B437" s="2">
        <v>45244</v>
      </c>
      <c r="C437" s="3">
        <v>8.6999999999999993</v>
      </c>
      <c r="D437">
        <v>8</v>
      </c>
      <c r="E437">
        <v>1</v>
      </c>
      <c r="F437" s="4">
        <v>7.9</v>
      </c>
      <c r="G437">
        <v>8</v>
      </c>
      <c r="H437" s="3">
        <v>4.9000000000000004</v>
      </c>
      <c r="I437">
        <v>8</v>
      </c>
      <c r="J437">
        <v>3</v>
      </c>
      <c r="K437">
        <v>3.6</v>
      </c>
      <c r="L437">
        <v>8</v>
      </c>
      <c r="M437" s="3">
        <v>14.1</v>
      </c>
      <c r="N437">
        <v>8</v>
      </c>
      <c r="O437">
        <v>3</v>
      </c>
      <c r="P437">
        <v>13.5</v>
      </c>
      <c r="Q437">
        <v>8</v>
      </c>
      <c r="S437" s="3">
        <v>4.8</v>
      </c>
      <c r="T437">
        <v>8</v>
      </c>
      <c r="U437">
        <v>1</v>
      </c>
      <c r="V437" s="4">
        <v>3.6</v>
      </c>
      <c r="W437">
        <v>8</v>
      </c>
      <c r="X437" s="3">
        <v>-0.5</v>
      </c>
      <c r="Y437">
        <v>8</v>
      </c>
      <c r="Z437">
        <v>3</v>
      </c>
      <c r="AA437">
        <v>-2</v>
      </c>
      <c r="AB437">
        <v>8</v>
      </c>
      <c r="AC437" s="3">
        <v>10.4</v>
      </c>
      <c r="AD437">
        <v>8</v>
      </c>
      <c r="AE437">
        <v>3</v>
      </c>
      <c r="AF437">
        <v>9.8000000000000007</v>
      </c>
      <c r="AG437">
        <v>8</v>
      </c>
    </row>
    <row r="438" spans="1:34" x14ac:dyDescent="0.55000000000000004">
      <c r="A438">
        <v>432</v>
      </c>
      <c r="B438" s="2">
        <v>45274</v>
      </c>
      <c r="C438" s="3">
        <v>0.3</v>
      </c>
      <c r="D438">
        <v>8</v>
      </c>
      <c r="E438">
        <v>1</v>
      </c>
      <c r="F438" s="4">
        <v>2.4</v>
      </c>
      <c r="G438">
        <v>8</v>
      </c>
      <c r="H438" s="3">
        <v>-1.8</v>
      </c>
      <c r="I438">
        <v>8</v>
      </c>
      <c r="J438">
        <v>3</v>
      </c>
      <c r="K438">
        <v>-0.9</v>
      </c>
      <c r="L438">
        <v>8</v>
      </c>
      <c r="M438" s="3">
        <v>3.4</v>
      </c>
      <c r="N438">
        <v>8</v>
      </c>
      <c r="O438">
        <v>3</v>
      </c>
      <c r="P438">
        <v>6.8</v>
      </c>
      <c r="Q438">
        <v>8</v>
      </c>
      <c r="S438" s="3">
        <v>-3.3</v>
      </c>
      <c r="T438">
        <v>8</v>
      </c>
      <c r="U438">
        <v>1</v>
      </c>
      <c r="V438" s="4">
        <v>-2</v>
      </c>
      <c r="W438">
        <v>8</v>
      </c>
      <c r="X438" s="3">
        <v>-7.6</v>
      </c>
      <c r="Y438">
        <v>8</v>
      </c>
      <c r="Z438">
        <v>3</v>
      </c>
      <c r="AA438">
        <v>-7.4</v>
      </c>
      <c r="AB438">
        <v>8</v>
      </c>
      <c r="AC438" s="3">
        <v>0.3</v>
      </c>
      <c r="AD438">
        <v>8</v>
      </c>
      <c r="AE438">
        <v>3</v>
      </c>
      <c r="AF438">
        <v>2.9</v>
      </c>
      <c r="AG438">
        <v>8</v>
      </c>
    </row>
    <row r="439" spans="1:34" x14ac:dyDescent="0.55000000000000004">
      <c r="A439">
        <v>433</v>
      </c>
      <c r="B439" s="2">
        <v>44941</v>
      </c>
      <c r="C439" s="3">
        <v>0</v>
      </c>
      <c r="D439">
        <v>8</v>
      </c>
      <c r="E439">
        <v>1</v>
      </c>
      <c r="F439" s="4">
        <v>-0.2</v>
      </c>
      <c r="G439">
        <v>8</v>
      </c>
      <c r="H439" s="3">
        <v>-2.9</v>
      </c>
      <c r="I439">
        <v>8</v>
      </c>
      <c r="J439">
        <v>3</v>
      </c>
      <c r="K439">
        <v>-3.5</v>
      </c>
      <c r="L439">
        <v>8</v>
      </c>
      <c r="M439" s="3">
        <v>3.5</v>
      </c>
      <c r="N439">
        <v>8</v>
      </c>
      <c r="O439">
        <v>3</v>
      </c>
      <c r="P439">
        <v>4</v>
      </c>
      <c r="Q439">
        <v>8</v>
      </c>
      <c r="R439">
        <f>SUM(C439:C450)/12</f>
        <v>11.833333333333336</v>
      </c>
      <c r="S439" s="3">
        <v>-4.5</v>
      </c>
      <c r="T439">
        <v>8</v>
      </c>
      <c r="U439">
        <v>1</v>
      </c>
      <c r="V439" s="4">
        <v>-5.0999999999999996</v>
      </c>
      <c r="W439">
        <v>8</v>
      </c>
      <c r="X439" s="3">
        <v>-10.199999999999999</v>
      </c>
      <c r="Y439">
        <v>8</v>
      </c>
      <c r="Z439">
        <v>3</v>
      </c>
      <c r="AA439">
        <v>-11.3</v>
      </c>
      <c r="AB439">
        <v>8</v>
      </c>
      <c r="AC439" s="3">
        <v>-0.3</v>
      </c>
      <c r="AD439">
        <v>8</v>
      </c>
      <c r="AE439">
        <v>3</v>
      </c>
      <c r="AF439">
        <v>-0.1</v>
      </c>
      <c r="AG439">
        <v>8</v>
      </c>
      <c r="AH439">
        <f>SUM(S439:S450)/12</f>
        <v>7.9583333333333348</v>
      </c>
    </row>
    <row r="440" spans="1:34" x14ac:dyDescent="0.55000000000000004">
      <c r="A440">
        <v>434</v>
      </c>
      <c r="B440" s="2">
        <v>44972</v>
      </c>
      <c r="C440" s="3">
        <v>0.4</v>
      </c>
      <c r="D440">
        <v>8</v>
      </c>
      <c r="E440">
        <v>1</v>
      </c>
      <c r="F440" s="4">
        <v>0.3</v>
      </c>
      <c r="G440">
        <v>8</v>
      </c>
      <c r="H440" s="3">
        <v>-3.1</v>
      </c>
      <c r="I440">
        <v>8</v>
      </c>
      <c r="J440">
        <v>3</v>
      </c>
      <c r="K440">
        <v>-3.7</v>
      </c>
      <c r="L440">
        <v>8</v>
      </c>
      <c r="M440" s="3">
        <v>4.8</v>
      </c>
      <c r="N440">
        <v>8</v>
      </c>
      <c r="O440">
        <v>3</v>
      </c>
      <c r="P440">
        <v>5.0999999999999996</v>
      </c>
      <c r="Q440">
        <v>8</v>
      </c>
      <c r="S440" s="3">
        <v>-4</v>
      </c>
      <c r="T440">
        <v>8</v>
      </c>
      <c r="U440">
        <v>1</v>
      </c>
      <c r="V440" s="4">
        <v>-4.5999999999999996</v>
      </c>
      <c r="W440">
        <v>8</v>
      </c>
      <c r="X440" s="3">
        <v>-10.3</v>
      </c>
      <c r="Y440">
        <v>8</v>
      </c>
      <c r="Z440">
        <v>3</v>
      </c>
      <c r="AA440">
        <v>-11.4</v>
      </c>
      <c r="AB440">
        <v>8</v>
      </c>
      <c r="AC440" s="3">
        <v>0.8</v>
      </c>
      <c r="AD440">
        <v>8</v>
      </c>
      <c r="AE440">
        <v>3</v>
      </c>
      <c r="AF440">
        <v>1.1000000000000001</v>
      </c>
      <c r="AG440">
        <v>8</v>
      </c>
    </row>
    <row r="441" spans="1:34" x14ac:dyDescent="0.55000000000000004">
      <c r="A441">
        <v>435</v>
      </c>
      <c r="B441" s="2">
        <v>45000</v>
      </c>
      <c r="C441" s="3">
        <v>3.2</v>
      </c>
      <c r="D441">
        <v>8</v>
      </c>
      <c r="E441">
        <v>1</v>
      </c>
      <c r="F441" s="4">
        <v>3.8</v>
      </c>
      <c r="G441">
        <v>8</v>
      </c>
      <c r="H441" s="3">
        <v>-0.7</v>
      </c>
      <c r="I441">
        <v>8</v>
      </c>
      <c r="J441">
        <v>3</v>
      </c>
      <c r="K441">
        <v>-0.7</v>
      </c>
      <c r="L441">
        <v>8</v>
      </c>
      <c r="M441" s="3">
        <v>9</v>
      </c>
      <c r="N441">
        <v>8</v>
      </c>
      <c r="O441">
        <v>3</v>
      </c>
      <c r="P441">
        <v>9.4</v>
      </c>
      <c r="Q441">
        <v>8</v>
      </c>
      <c r="S441" s="3">
        <v>-0.7</v>
      </c>
      <c r="T441">
        <v>8</v>
      </c>
      <c r="U441">
        <v>1</v>
      </c>
      <c r="V441" s="4">
        <v>-0.8</v>
      </c>
      <c r="W441">
        <v>8</v>
      </c>
      <c r="X441" s="3">
        <v>-6.8</v>
      </c>
      <c r="Y441">
        <v>8</v>
      </c>
      <c r="Z441">
        <v>3</v>
      </c>
      <c r="AA441">
        <v>-7.1</v>
      </c>
      <c r="AB441">
        <v>8</v>
      </c>
      <c r="AC441" s="3">
        <v>5.8</v>
      </c>
      <c r="AD441">
        <v>8</v>
      </c>
      <c r="AE441">
        <v>3</v>
      </c>
      <c r="AF441">
        <v>5.0999999999999996</v>
      </c>
      <c r="AG441">
        <v>8</v>
      </c>
    </row>
    <row r="442" spans="1:34" x14ac:dyDescent="0.55000000000000004">
      <c r="A442">
        <v>436</v>
      </c>
      <c r="B442" s="2">
        <v>45031</v>
      </c>
      <c r="C442" s="3">
        <v>10.199999999999999</v>
      </c>
      <c r="D442">
        <v>8</v>
      </c>
      <c r="E442">
        <v>1</v>
      </c>
      <c r="F442" s="4">
        <v>9.8000000000000007</v>
      </c>
      <c r="G442">
        <v>8</v>
      </c>
      <c r="H442" s="3">
        <v>5.4</v>
      </c>
      <c r="I442">
        <v>8</v>
      </c>
      <c r="J442">
        <v>3</v>
      </c>
      <c r="K442">
        <v>4.3</v>
      </c>
      <c r="L442">
        <v>8</v>
      </c>
      <c r="M442" s="3">
        <v>16.2</v>
      </c>
      <c r="N442">
        <v>8</v>
      </c>
      <c r="O442">
        <v>3</v>
      </c>
      <c r="P442">
        <v>16.100000000000001</v>
      </c>
      <c r="Q442">
        <v>8</v>
      </c>
      <c r="S442" s="3">
        <v>5.4</v>
      </c>
      <c r="T442">
        <v>8</v>
      </c>
      <c r="U442">
        <v>1</v>
      </c>
      <c r="V442" s="4">
        <v>5.2</v>
      </c>
      <c r="W442">
        <v>8</v>
      </c>
      <c r="X442" s="3">
        <v>-0.5</v>
      </c>
      <c r="Y442">
        <v>8</v>
      </c>
      <c r="Z442">
        <v>3</v>
      </c>
      <c r="AA442">
        <v>-1.6</v>
      </c>
      <c r="AB442">
        <v>8</v>
      </c>
      <c r="AC442" s="3">
        <v>12.3</v>
      </c>
      <c r="AD442">
        <v>8</v>
      </c>
      <c r="AE442">
        <v>3</v>
      </c>
      <c r="AF442">
        <v>12.2</v>
      </c>
      <c r="AG442">
        <v>8</v>
      </c>
    </row>
    <row r="443" spans="1:34" x14ac:dyDescent="0.55000000000000004">
      <c r="A443">
        <v>437</v>
      </c>
      <c r="B443" s="2">
        <v>45061</v>
      </c>
      <c r="C443" s="3">
        <v>16.8</v>
      </c>
      <c r="D443">
        <v>8</v>
      </c>
      <c r="E443">
        <v>1</v>
      </c>
      <c r="F443" s="4">
        <v>15.3</v>
      </c>
      <c r="G443">
        <v>8</v>
      </c>
      <c r="H443" s="3">
        <v>10.4</v>
      </c>
      <c r="I443">
        <v>8</v>
      </c>
      <c r="J443">
        <v>3</v>
      </c>
      <c r="K443">
        <v>9.6999999999999993</v>
      </c>
      <c r="L443">
        <v>8</v>
      </c>
      <c r="M443" s="3">
        <v>24</v>
      </c>
      <c r="N443">
        <v>8</v>
      </c>
      <c r="O443">
        <v>3</v>
      </c>
      <c r="P443">
        <v>21.5</v>
      </c>
      <c r="Q443">
        <v>8</v>
      </c>
      <c r="S443" s="3">
        <v>12.6</v>
      </c>
      <c r="T443">
        <v>8</v>
      </c>
      <c r="U443">
        <v>1</v>
      </c>
      <c r="V443" s="4">
        <v>11.3</v>
      </c>
      <c r="W443">
        <v>8</v>
      </c>
      <c r="X443" s="3">
        <v>4.2</v>
      </c>
      <c r="Y443">
        <v>8</v>
      </c>
      <c r="Z443">
        <v>3</v>
      </c>
      <c r="AA443">
        <v>3.9</v>
      </c>
      <c r="AB443">
        <v>8</v>
      </c>
      <c r="AC443" s="3">
        <v>20.5</v>
      </c>
      <c r="AD443">
        <v>8</v>
      </c>
      <c r="AE443">
        <v>3</v>
      </c>
      <c r="AF443">
        <v>18.3</v>
      </c>
      <c r="AG443">
        <v>8</v>
      </c>
    </row>
    <row r="444" spans="1:34" x14ac:dyDescent="0.55000000000000004">
      <c r="A444">
        <v>438</v>
      </c>
      <c r="B444" s="2">
        <v>45092</v>
      </c>
      <c r="C444" s="3">
        <v>18.8</v>
      </c>
      <c r="D444">
        <v>8</v>
      </c>
      <c r="E444">
        <v>1</v>
      </c>
      <c r="F444" s="4">
        <v>19.3</v>
      </c>
      <c r="G444">
        <v>8</v>
      </c>
      <c r="H444" s="3">
        <v>14.3</v>
      </c>
      <c r="I444">
        <v>8</v>
      </c>
      <c r="J444">
        <v>3</v>
      </c>
      <c r="K444">
        <v>14.8</v>
      </c>
      <c r="L444">
        <v>8</v>
      </c>
      <c r="M444" s="3">
        <v>24.1</v>
      </c>
      <c r="N444">
        <v>8</v>
      </c>
      <c r="O444">
        <v>3</v>
      </c>
      <c r="P444">
        <v>24.7</v>
      </c>
      <c r="Q444">
        <v>8</v>
      </c>
      <c r="S444" s="3">
        <v>15.3</v>
      </c>
      <c r="T444">
        <v>8</v>
      </c>
      <c r="U444">
        <v>1</v>
      </c>
      <c r="V444" s="4">
        <v>15.8</v>
      </c>
      <c r="W444">
        <v>8</v>
      </c>
      <c r="X444" s="3">
        <v>10.1</v>
      </c>
      <c r="Y444">
        <v>8</v>
      </c>
      <c r="Z444">
        <v>3</v>
      </c>
      <c r="AA444">
        <v>10.1</v>
      </c>
      <c r="AB444">
        <v>8</v>
      </c>
      <c r="AC444" s="3">
        <v>20.8</v>
      </c>
      <c r="AD444">
        <v>8</v>
      </c>
      <c r="AE444">
        <v>3</v>
      </c>
      <c r="AF444">
        <v>21.6</v>
      </c>
      <c r="AG444">
        <v>8</v>
      </c>
    </row>
    <row r="445" spans="1:34" x14ac:dyDescent="0.55000000000000004">
      <c r="A445">
        <v>439</v>
      </c>
      <c r="B445" s="2">
        <v>45122</v>
      </c>
      <c r="C445" s="3">
        <v>22.8</v>
      </c>
      <c r="D445">
        <v>8</v>
      </c>
      <c r="E445">
        <v>1</v>
      </c>
      <c r="F445" s="4">
        <v>22.9</v>
      </c>
      <c r="G445">
        <v>8</v>
      </c>
      <c r="H445" s="3">
        <v>19.3</v>
      </c>
      <c r="I445">
        <v>8</v>
      </c>
      <c r="J445">
        <v>3</v>
      </c>
      <c r="K445">
        <v>19.100000000000001</v>
      </c>
      <c r="L445">
        <v>8</v>
      </c>
      <c r="M445" s="3">
        <v>27.4</v>
      </c>
      <c r="N445">
        <v>8</v>
      </c>
      <c r="O445">
        <v>3</v>
      </c>
      <c r="P445">
        <v>28.1</v>
      </c>
      <c r="Q445">
        <v>8</v>
      </c>
      <c r="S445" s="3">
        <v>20</v>
      </c>
      <c r="T445">
        <v>8</v>
      </c>
      <c r="U445">
        <v>1</v>
      </c>
      <c r="V445" s="4">
        <v>19.899999999999999</v>
      </c>
      <c r="W445">
        <v>8</v>
      </c>
      <c r="X445" s="3">
        <v>16</v>
      </c>
      <c r="Y445">
        <v>8</v>
      </c>
      <c r="Z445">
        <v>3</v>
      </c>
      <c r="AA445">
        <v>15.4</v>
      </c>
      <c r="AB445">
        <v>8</v>
      </c>
      <c r="AC445" s="3">
        <v>24.8</v>
      </c>
      <c r="AD445">
        <v>8</v>
      </c>
      <c r="AE445">
        <v>3</v>
      </c>
      <c r="AF445">
        <v>25.2</v>
      </c>
      <c r="AG445">
        <v>8</v>
      </c>
    </row>
    <row r="446" spans="1:34" x14ac:dyDescent="0.55000000000000004">
      <c r="A446">
        <v>440</v>
      </c>
      <c r="B446" s="2">
        <v>45153</v>
      </c>
      <c r="C446" s="3">
        <v>24</v>
      </c>
      <c r="D446">
        <v>8</v>
      </c>
      <c r="E446">
        <v>1</v>
      </c>
      <c r="F446" s="4">
        <v>24</v>
      </c>
      <c r="G446">
        <v>8</v>
      </c>
      <c r="H446" s="3">
        <v>20.100000000000001</v>
      </c>
      <c r="I446">
        <v>8</v>
      </c>
      <c r="J446">
        <v>3</v>
      </c>
      <c r="K446">
        <v>20</v>
      </c>
      <c r="L446">
        <v>8</v>
      </c>
      <c r="M446" s="3">
        <v>29.6</v>
      </c>
      <c r="N446">
        <v>8</v>
      </c>
      <c r="O446">
        <v>3</v>
      </c>
      <c r="P446">
        <v>29.7</v>
      </c>
      <c r="Q446">
        <v>8</v>
      </c>
      <c r="S446" s="3">
        <v>20.8</v>
      </c>
      <c r="T446">
        <v>8</v>
      </c>
      <c r="U446">
        <v>1</v>
      </c>
      <c r="V446" s="4">
        <v>20.6</v>
      </c>
      <c r="W446">
        <v>8</v>
      </c>
      <c r="X446" s="3">
        <v>16.7</v>
      </c>
      <c r="Y446">
        <v>8</v>
      </c>
      <c r="Z446">
        <v>3</v>
      </c>
      <c r="AA446">
        <v>16</v>
      </c>
      <c r="AB446">
        <v>8</v>
      </c>
      <c r="AC446" s="3">
        <v>26.6</v>
      </c>
      <c r="AD446">
        <v>8</v>
      </c>
      <c r="AE446">
        <v>3</v>
      </c>
      <c r="AF446">
        <v>26.5</v>
      </c>
      <c r="AG446">
        <v>8</v>
      </c>
    </row>
    <row r="447" spans="1:34" x14ac:dyDescent="0.55000000000000004">
      <c r="A447">
        <v>441</v>
      </c>
      <c r="B447" s="2">
        <v>45184</v>
      </c>
      <c r="C447" s="3">
        <v>18.7</v>
      </c>
      <c r="D447">
        <v>8</v>
      </c>
      <c r="E447">
        <v>1</v>
      </c>
      <c r="F447" s="4">
        <v>20</v>
      </c>
      <c r="G447">
        <v>8</v>
      </c>
      <c r="H447" s="3">
        <v>14.9</v>
      </c>
      <c r="I447">
        <v>8</v>
      </c>
      <c r="J447">
        <v>3</v>
      </c>
      <c r="K447">
        <v>16</v>
      </c>
      <c r="L447">
        <v>8</v>
      </c>
      <c r="M447" s="3">
        <v>24</v>
      </c>
      <c r="N447">
        <v>8</v>
      </c>
      <c r="O447">
        <v>3</v>
      </c>
      <c r="P447">
        <v>25.5</v>
      </c>
      <c r="Q447">
        <v>8</v>
      </c>
      <c r="S447" s="3">
        <v>15.4</v>
      </c>
      <c r="T447">
        <v>8</v>
      </c>
      <c r="U447">
        <v>1</v>
      </c>
      <c r="V447" s="4">
        <v>16.399999999999999</v>
      </c>
      <c r="W447">
        <v>8</v>
      </c>
      <c r="X447" s="3">
        <v>11.3</v>
      </c>
      <c r="Y447">
        <v>8</v>
      </c>
      <c r="Z447">
        <v>3</v>
      </c>
      <c r="AA447">
        <v>11.6</v>
      </c>
      <c r="AB447">
        <v>8</v>
      </c>
      <c r="AC447" s="3">
        <v>20.8</v>
      </c>
      <c r="AD447">
        <v>8</v>
      </c>
      <c r="AE447">
        <v>3</v>
      </c>
      <c r="AF447">
        <v>22</v>
      </c>
      <c r="AG447">
        <v>8</v>
      </c>
    </row>
    <row r="448" spans="1:34" x14ac:dyDescent="0.55000000000000004">
      <c r="A448">
        <v>442</v>
      </c>
      <c r="B448" s="2">
        <v>45214</v>
      </c>
      <c r="C448" s="3">
        <v>12.9</v>
      </c>
      <c r="D448">
        <v>8</v>
      </c>
      <c r="E448">
        <v>1</v>
      </c>
      <c r="F448" s="4">
        <v>14</v>
      </c>
      <c r="G448">
        <v>8</v>
      </c>
      <c r="H448" s="3">
        <v>7.9</v>
      </c>
      <c r="I448">
        <v>8</v>
      </c>
      <c r="J448">
        <v>3</v>
      </c>
      <c r="K448">
        <v>9.6</v>
      </c>
      <c r="L448">
        <v>8</v>
      </c>
      <c r="M448" s="3">
        <v>20</v>
      </c>
      <c r="N448">
        <v>8</v>
      </c>
      <c r="O448">
        <v>3</v>
      </c>
      <c r="P448">
        <v>20</v>
      </c>
      <c r="Q448">
        <v>8</v>
      </c>
      <c r="S448" s="3">
        <v>8.9</v>
      </c>
      <c r="T448">
        <v>8</v>
      </c>
      <c r="U448">
        <v>1</v>
      </c>
      <c r="V448" s="4">
        <v>9.8000000000000007</v>
      </c>
      <c r="W448">
        <v>8</v>
      </c>
      <c r="X448" s="3">
        <v>1.8</v>
      </c>
      <c r="Y448">
        <v>8</v>
      </c>
      <c r="Z448">
        <v>3</v>
      </c>
      <c r="AA448">
        <v>4.2</v>
      </c>
      <c r="AB448">
        <v>8</v>
      </c>
      <c r="AC448" s="3">
        <v>16.600000000000001</v>
      </c>
      <c r="AD448">
        <v>8</v>
      </c>
      <c r="AE448">
        <v>3</v>
      </c>
      <c r="AF448">
        <v>16.2</v>
      </c>
      <c r="AG448">
        <v>8</v>
      </c>
    </row>
    <row r="449" spans="1:34" x14ac:dyDescent="0.55000000000000004">
      <c r="A449">
        <v>443</v>
      </c>
      <c r="B449" s="2">
        <v>45245</v>
      </c>
      <c r="C449" s="3">
        <v>9.8000000000000007</v>
      </c>
      <c r="D449">
        <v>8</v>
      </c>
      <c r="E449">
        <v>1</v>
      </c>
      <c r="F449" s="4">
        <v>7.9</v>
      </c>
      <c r="G449">
        <v>8</v>
      </c>
      <c r="H449" s="3">
        <v>6.1</v>
      </c>
      <c r="I449">
        <v>8</v>
      </c>
      <c r="J449">
        <v>3</v>
      </c>
      <c r="K449">
        <v>3.6</v>
      </c>
      <c r="L449">
        <v>8</v>
      </c>
      <c r="M449" s="3">
        <v>14.6</v>
      </c>
      <c r="N449">
        <v>8</v>
      </c>
      <c r="O449">
        <v>3</v>
      </c>
      <c r="P449">
        <v>13.5</v>
      </c>
      <c r="Q449">
        <v>8</v>
      </c>
      <c r="S449" s="3">
        <v>6.1</v>
      </c>
      <c r="T449">
        <v>8</v>
      </c>
      <c r="U449">
        <v>1</v>
      </c>
      <c r="V449" s="4">
        <v>3.6</v>
      </c>
      <c r="W449">
        <v>8</v>
      </c>
      <c r="X449" s="3">
        <v>1.2</v>
      </c>
      <c r="Y449">
        <v>8</v>
      </c>
      <c r="Z449">
        <v>3</v>
      </c>
      <c r="AA449">
        <v>-2</v>
      </c>
      <c r="AB449">
        <v>8</v>
      </c>
      <c r="AC449" s="3">
        <v>11.2</v>
      </c>
      <c r="AD449">
        <v>8</v>
      </c>
      <c r="AE449">
        <v>3</v>
      </c>
      <c r="AF449">
        <v>9.8000000000000007</v>
      </c>
      <c r="AG449">
        <v>8</v>
      </c>
    </row>
    <row r="450" spans="1:34" x14ac:dyDescent="0.55000000000000004">
      <c r="A450">
        <v>444</v>
      </c>
      <c r="B450" s="2">
        <v>45275</v>
      </c>
      <c r="C450" s="3">
        <v>4.4000000000000004</v>
      </c>
      <c r="D450">
        <v>8</v>
      </c>
      <c r="E450">
        <v>1</v>
      </c>
      <c r="F450" s="4">
        <v>2.4</v>
      </c>
      <c r="G450">
        <v>8</v>
      </c>
      <c r="H450" s="3">
        <v>0.9</v>
      </c>
      <c r="I450">
        <v>8</v>
      </c>
      <c r="J450">
        <v>3</v>
      </c>
      <c r="K450">
        <v>-0.9</v>
      </c>
      <c r="L450">
        <v>8</v>
      </c>
      <c r="M450" s="3">
        <v>9</v>
      </c>
      <c r="N450">
        <v>8</v>
      </c>
      <c r="O450">
        <v>3</v>
      </c>
      <c r="P450">
        <v>6.8</v>
      </c>
      <c r="Q450">
        <v>8</v>
      </c>
      <c r="S450" s="3">
        <v>0.2</v>
      </c>
      <c r="T450">
        <v>8</v>
      </c>
      <c r="U450">
        <v>1</v>
      </c>
      <c r="V450" s="4">
        <v>-2</v>
      </c>
      <c r="W450">
        <v>8</v>
      </c>
      <c r="X450" s="3">
        <v>-4.7</v>
      </c>
      <c r="Y450">
        <v>8</v>
      </c>
      <c r="Z450">
        <v>3</v>
      </c>
      <c r="AA450">
        <v>-7.4</v>
      </c>
      <c r="AB450">
        <v>8</v>
      </c>
      <c r="AC450" s="3">
        <v>5.2</v>
      </c>
      <c r="AD450">
        <v>8</v>
      </c>
      <c r="AE450">
        <v>3</v>
      </c>
      <c r="AF450">
        <v>2.9</v>
      </c>
      <c r="AG450">
        <v>8</v>
      </c>
    </row>
    <row r="451" spans="1:34" x14ac:dyDescent="0.55000000000000004">
      <c r="A451">
        <v>445</v>
      </c>
      <c r="B451" s="2">
        <v>44942</v>
      </c>
      <c r="C451" s="3">
        <v>0.8</v>
      </c>
      <c r="D451">
        <v>8</v>
      </c>
      <c r="E451">
        <v>1</v>
      </c>
      <c r="F451" s="4">
        <v>-0.2</v>
      </c>
      <c r="G451">
        <v>8</v>
      </c>
      <c r="H451" s="3">
        <v>-2.2000000000000002</v>
      </c>
      <c r="I451">
        <v>8</v>
      </c>
      <c r="J451">
        <v>3</v>
      </c>
      <c r="K451">
        <v>-3.5</v>
      </c>
      <c r="L451">
        <v>8</v>
      </c>
      <c r="M451" s="3">
        <v>5.3</v>
      </c>
      <c r="N451">
        <v>8</v>
      </c>
      <c r="O451">
        <v>3</v>
      </c>
      <c r="P451">
        <v>4</v>
      </c>
      <c r="Q451">
        <v>8</v>
      </c>
      <c r="R451">
        <f>SUM(C451:C462)/12</f>
        <v>12.45833333333333</v>
      </c>
      <c r="S451" s="3">
        <v>-3.8</v>
      </c>
      <c r="T451">
        <v>8</v>
      </c>
      <c r="U451">
        <v>1</v>
      </c>
      <c r="V451" s="4">
        <v>-5.0999999999999996</v>
      </c>
      <c r="W451">
        <v>8</v>
      </c>
      <c r="X451" s="3">
        <v>-8.8000000000000007</v>
      </c>
      <c r="Y451">
        <v>8</v>
      </c>
      <c r="Z451">
        <v>3</v>
      </c>
      <c r="AA451">
        <v>-11.3</v>
      </c>
      <c r="AB451">
        <v>8</v>
      </c>
      <c r="AC451" s="3">
        <v>1.1000000000000001</v>
      </c>
      <c r="AD451">
        <v>8</v>
      </c>
      <c r="AE451">
        <v>3</v>
      </c>
      <c r="AF451">
        <v>-0.1</v>
      </c>
      <c r="AG451">
        <v>8</v>
      </c>
      <c r="AH451">
        <f>SUM(S451:S462)/12</f>
        <v>8.6250000000000018</v>
      </c>
    </row>
    <row r="452" spans="1:34" x14ac:dyDescent="0.55000000000000004">
      <c r="A452">
        <v>446</v>
      </c>
      <c r="B452" s="2">
        <v>44973</v>
      </c>
      <c r="C452" s="3">
        <v>1</v>
      </c>
      <c r="D452">
        <v>8</v>
      </c>
      <c r="E452">
        <v>1</v>
      </c>
      <c r="F452" s="4">
        <v>0.3</v>
      </c>
      <c r="G452">
        <v>8</v>
      </c>
      <c r="H452" s="3">
        <v>-2.7</v>
      </c>
      <c r="I452">
        <v>8</v>
      </c>
      <c r="J452">
        <v>3</v>
      </c>
      <c r="K452">
        <v>-3.7</v>
      </c>
      <c r="L452">
        <v>8</v>
      </c>
      <c r="M452" s="3">
        <v>5.6</v>
      </c>
      <c r="N452">
        <v>8</v>
      </c>
      <c r="O452">
        <v>3</v>
      </c>
      <c r="P452">
        <v>5.0999999999999996</v>
      </c>
      <c r="Q452">
        <v>8</v>
      </c>
      <c r="S452" s="3">
        <v>-3.6</v>
      </c>
      <c r="T452">
        <v>8</v>
      </c>
      <c r="U452">
        <v>1</v>
      </c>
      <c r="V452" s="4">
        <v>-4.5999999999999996</v>
      </c>
      <c r="W452">
        <v>8</v>
      </c>
      <c r="X452" s="3">
        <v>-9.9</v>
      </c>
      <c r="Y452">
        <v>8</v>
      </c>
      <c r="Z452">
        <v>3</v>
      </c>
      <c r="AA452">
        <v>-11.4</v>
      </c>
      <c r="AB452">
        <v>8</v>
      </c>
      <c r="AC452" s="3">
        <v>1.8</v>
      </c>
      <c r="AD452">
        <v>8</v>
      </c>
      <c r="AE452">
        <v>3</v>
      </c>
      <c r="AF452">
        <v>1.1000000000000001</v>
      </c>
      <c r="AG452">
        <v>8</v>
      </c>
    </row>
    <row r="453" spans="1:34" x14ac:dyDescent="0.55000000000000004">
      <c r="A453">
        <v>447</v>
      </c>
      <c r="B453" s="2">
        <v>45001</v>
      </c>
      <c r="C453" s="3">
        <v>5.4</v>
      </c>
      <c r="D453">
        <v>8</v>
      </c>
      <c r="E453">
        <v>1</v>
      </c>
      <c r="F453" s="4">
        <v>3.8</v>
      </c>
      <c r="G453">
        <v>8</v>
      </c>
      <c r="H453" s="3">
        <v>0.3</v>
      </c>
      <c r="I453">
        <v>8</v>
      </c>
      <c r="J453">
        <v>3</v>
      </c>
      <c r="K453">
        <v>-0.7</v>
      </c>
      <c r="L453">
        <v>8</v>
      </c>
      <c r="M453" s="3">
        <v>11.6</v>
      </c>
      <c r="N453">
        <v>8</v>
      </c>
      <c r="O453">
        <v>3</v>
      </c>
      <c r="P453">
        <v>9.4</v>
      </c>
      <c r="Q453">
        <v>8</v>
      </c>
      <c r="S453" s="3">
        <v>0.5</v>
      </c>
      <c r="T453">
        <v>8</v>
      </c>
      <c r="U453">
        <v>1</v>
      </c>
      <c r="V453" s="4">
        <v>-0.8</v>
      </c>
      <c r="W453">
        <v>8</v>
      </c>
      <c r="X453" s="3">
        <v>-5.7</v>
      </c>
      <c r="Y453">
        <v>8</v>
      </c>
      <c r="Z453">
        <v>3</v>
      </c>
      <c r="AA453">
        <v>-7.1</v>
      </c>
      <c r="AB453">
        <v>8</v>
      </c>
      <c r="AC453" s="3">
        <v>7.1</v>
      </c>
      <c r="AD453">
        <v>8</v>
      </c>
      <c r="AE453">
        <v>3</v>
      </c>
      <c r="AF453">
        <v>5.0999999999999996</v>
      </c>
      <c r="AG453">
        <v>8</v>
      </c>
    </row>
    <row r="454" spans="1:34" x14ac:dyDescent="0.55000000000000004">
      <c r="A454">
        <v>448</v>
      </c>
      <c r="B454" s="2">
        <v>45032</v>
      </c>
      <c r="C454" s="3">
        <v>11.6</v>
      </c>
      <c r="D454">
        <v>8</v>
      </c>
      <c r="E454">
        <v>1</v>
      </c>
      <c r="F454" s="4">
        <v>9.8000000000000007</v>
      </c>
      <c r="G454">
        <v>8</v>
      </c>
      <c r="H454" s="3">
        <v>6.2</v>
      </c>
      <c r="I454">
        <v>8</v>
      </c>
      <c r="J454">
        <v>3</v>
      </c>
      <c r="K454">
        <v>4.3</v>
      </c>
      <c r="L454">
        <v>8</v>
      </c>
      <c r="M454" s="3">
        <v>17.5</v>
      </c>
      <c r="N454">
        <v>8</v>
      </c>
      <c r="O454">
        <v>3</v>
      </c>
      <c r="P454">
        <v>16.100000000000001</v>
      </c>
      <c r="Q454">
        <v>8</v>
      </c>
      <c r="S454" s="3">
        <v>7.6</v>
      </c>
      <c r="T454">
        <v>8</v>
      </c>
      <c r="U454">
        <v>1</v>
      </c>
      <c r="V454" s="4">
        <v>5.2</v>
      </c>
      <c r="W454">
        <v>8</v>
      </c>
      <c r="X454" s="3">
        <v>0.5</v>
      </c>
      <c r="Y454">
        <v>8</v>
      </c>
      <c r="Z454">
        <v>3</v>
      </c>
      <c r="AA454">
        <v>-1.6</v>
      </c>
      <c r="AB454">
        <v>8</v>
      </c>
      <c r="AC454" s="3">
        <v>14.4</v>
      </c>
      <c r="AD454">
        <v>8</v>
      </c>
      <c r="AE454">
        <v>3</v>
      </c>
      <c r="AF454">
        <v>12.2</v>
      </c>
      <c r="AG454">
        <v>8</v>
      </c>
    </row>
    <row r="455" spans="1:34" x14ac:dyDescent="0.55000000000000004">
      <c r="A455">
        <v>449</v>
      </c>
      <c r="B455" s="2">
        <v>45062</v>
      </c>
      <c r="C455" s="3">
        <v>16.5</v>
      </c>
      <c r="D455">
        <v>8</v>
      </c>
      <c r="E455">
        <v>1</v>
      </c>
      <c r="F455" s="4">
        <v>15.3</v>
      </c>
      <c r="G455">
        <v>8</v>
      </c>
      <c r="H455" s="3">
        <v>11</v>
      </c>
      <c r="I455">
        <v>8</v>
      </c>
      <c r="J455">
        <v>3</v>
      </c>
      <c r="K455">
        <v>9.6999999999999993</v>
      </c>
      <c r="L455">
        <v>8</v>
      </c>
      <c r="M455" s="3">
        <v>23</v>
      </c>
      <c r="N455">
        <v>8</v>
      </c>
      <c r="O455">
        <v>3</v>
      </c>
      <c r="P455">
        <v>21.5</v>
      </c>
      <c r="Q455">
        <v>8</v>
      </c>
      <c r="S455" s="3">
        <v>13.1</v>
      </c>
      <c r="T455">
        <v>8</v>
      </c>
      <c r="U455">
        <v>1</v>
      </c>
      <c r="V455" s="4">
        <v>11.3</v>
      </c>
      <c r="W455">
        <v>8</v>
      </c>
      <c r="X455" s="3">
        <v>5.6</v>
      </c>
      <c r="Y455">
        <v>8</v>
      </c>
      <c r="Z455">
        <v>3</v>
      </c>
      <c r="AA455">
        <v>3.9</v>
      </c>
      <c r="AB455">
        <v>8</v>
      </c>
      <c r="AC455" s="3">
        <v>20.399999999999999</v>
      </c>
      <c r="AD455">
        <v>8</v>
      </c>
      <c r="AE455">
        <v>3</v>
      </c>
      <c r="AF455">
        <v>18.3</v>
      </c>
      <c r="AG455">
        <v>8</v>
      </c>
    </row>
    <row r="456" spans="1:34" x14ac:dyDescent="0.55000000000000004">
      <c r="A456">
        <v>450</v>
      </c>
      <c r="B456" s="2">
        <v>45093</v>
      </c>
      <c r="C456" s="3">
        <v>19.100000000000001</v>
      </c>
      <c r="D456">
        <v>8</v>
      </c>
      <c r="E456">
        <v>1</v>
      </c>
      <c r="F456" s="4">
        <v>19.3</v>
      </c>
      <c r="G456">
        <v>8</v>
      </c>
      <c r="H456" s="3">
        <v>14.7</v>
      </c>
      <c r="I456">
        <v>8</v>
      </c>
      <c r="J456">
        <v>3</v>
      </c>
      <c r="K456">
        <v>14.8</v>
      </c>
      <c r="L456">
        <v>8</v>
      </c>
      <c r="M456" s="3">
        <v>24.5</v>
      </c>
      <c r="N456">
        <v>8</v>
      </c>
      <c r="O456">
        <v>3</v>
      </c>
      <c r="P456">
        <v>24.7</v>
      </c>
      <c r="Q456">
        <v>8</v>
      </c>
      <c r="S456" s="3">
        <v>15.6</v>
      </c>
      <c r="T456">
        <v>8</v>
      </c>
      <c r="U456">
        <v>1</v>
      </c>
      <c r="V456" s="4">
        <v>15.8</v>
      </c>
      <c r="W456">
        <v>8</v>
      </c>
      <c r="X456" s="3">
        <v>9.6999999999999993</v>
      </c>
      <c r="Y456">
        <v>8</v>
      </c>
      <c r="Z456">
        <v>3</v>
      </c>
      <c r="AA456">
        <v>10.1</v>
      </c>
      <c r="AB456">
        <v>8</v>
      </c>
      <c r="AC456" s="3">
        <v>21.5</v>
      </c>
      <c r="AD456">
        <v>8</v>
      </c>
      <c r="AE456">
        <v>3</v>
      </c>
      <c r="AF456">
        <v>21.6</v>
      </c>
      <c r="AG456">
        <v>8</v>
      </c>
    </row>
    <row r="457" spans="1:34" x14ac:dyDescent="0.55000000000000004">
      <c r="A457">
        <v>451</v>
      </c>
      <c r="B457" s="2">
        <v>45123</v>
      </c>
      <c r="C457" s="3">
        <v>22.7</v>
      </c>
      <c r="D457">
        <v>8</v>
      </c>
      <c r="E457">
        <v>1</v>
      </c>
      <c r="F457" s="4">
        <v>22.9</v>
      </c>
      <c r="G457">
        <v>8</v>
      </c>
      <c r="H457" s="3">
        <v>19.100000000000001</v>
      </c>
      <c r="I457">
        <v>8</v>
      </c>
      <c r="J457">
        <v>3</v>
      </c>
      <c r="K457">
        <v>19.100000000000001</v>
      </c>
      <c r="L457">
        <v>8</v>
      </c>
      <c r="M457" s="3">
        <v>28.2</v>
      </c>
      <c r="N457">
        <v>8</v>
      </c>
      <c r="O457">
        <v>3</v>
      </c>
      <c r="P457">
        <v>28.1</v>
      </c>
      <c r="Q457">
        <v>8</v>
      </c>
      <c r="S457" s="3">
        <v>20.2</v>
      </c>
      <c r="T457">
        <v>8</v>
      </c>
      <c r="U457">
        <v>1</v>
      </c>
      <c r="V457" s="4">
        <v>19.899999999999999</v>
      </c>
      <c r="W457">
        <v>8</v>
      </c>
      <c r="X457" s="3">
        <v>15.9</v>
      </c>
      <c r="Y457">
        <v>8</v>
      </c>
      <c r="Z457">
        <v>3</v>
      </c>
      <c r="AA457">
        <v>15.4</v>
      </c>
      <c r="AB457">
        <v>8</v>
      </c>
      <c r="AC457" s="3">
        <v>25.9</v>
      </c>
      <c r="AD457">
        <v>8</v>
      </c>
      <c r="AE457">
        <v>3</v>
      </c>
      <c r="AF457">
        <v>25.2</v>
      </c>
      <c r="AG457">
        <v>8</v>
      </c>
    </row>
    <row r="458" spans="1:34" x14ac:dyDescent="0.55000000000000004">
      <c r="A458">
        <v>452</v>
      </c>
      <c r="B458" s="2">
        <v>45154</v>
      </c>
      <c r="C458" s="3">
        <v>24.4</v>
      </c>
      <c r="D458">
        <v>8</v>
      </c>
      <c r="E458">
        <v>1</v>
      </c>
      <c r="F458" s="4">
        <v>24</v>
      </c>
      <c r="G458">
        <v>8</v>
      </c>
      <c r="H458" s="3">
        <v>20.5</v>
      </c>
      <c r="I458">
        <v>8</v>
      </c>
      <c r="J458">
        <v>3</v>
      </c>
      <c r="K458">
        <v>20</v>
      </c>
      <c r="L458">
        <v>8</v>
      </c>
      <c r="M458" s="3">
        <v>30.6</v>
      </c>
      <c r="N458">
        <v>8</v>
      </c>
      <c r="O458">
        <v>3</v>
      </c>
      <c r="P458">
        <v>29.7</v>
      </c>
      <c r="Q458">
        <v>8</v>
      </c>
      <c r="S458" s="3">
        <v>21.2</v>
      </c>
      <c r="T458">
        <v>8</v>
      </c>
      <c r="U458">
        <v>1</v>
      </c>
      <c r="V458" s="4">
        <v>20.6</v>
      </c>
      <c r="W458">
        <v>8</v>
      </c>
      <c r="X458" s="3">
        <v>16.8</v>
      </c>
      <c r="Y458">
        <v>8</v>
      </c>
      <c r="Z458">
        <v>3</v>
      </c>
      <c r="AA458">
        <v>16</v>
      </c>
      <c r="AB458">
        <v>8</v>
      </c>
      <c r="AC458" s="3">
        <v>27.3</v>
      </c>
      <c r="AD458">
        <v>8</v>
      </c>
      <c r="AE458">
        <v>3</v>
      </c>
      <c r="AF458">
        <v>26.5</v>
      </c>
      <c r="AG458">
        <v>8</v>
      </c>
    </row>
    <row r="459" spans="1:34" x14ac:dyDescent="0.55000000000000004">
      <c r="A459">
        <v>453</v>
      </c>
      <c r="B459" s="2">
        <v>45185</v>
      </c>
      <c r="C459" s="3">
        <v>21.2</v>
      </c>
      <c r="D459">
        <v>8</v>
      </c>
      <c r="E459">
        <v>1</v>
      </c>
      <c r="F459" s="4">
        <v>20</v>
      </c>
      <c r="G459">
        <v>8</v>
      </c>
      <c r="H459" s="3">
        <v>18</v>
      </c>
      <c r="I459">
        <v>8</v>
      </c>
      <c r="J459">
        <v>3</v>
      </c>
      <c r="K459">
        <v>16</v>
      </c>
      <c r="L459">
        <v>8</v>
      </c>
      <c r="M459" s="3">
        <v>25.7</v>
      </c>
      <c r="N459">
        <v>8</v>
      </c>
      <c r="O459">
        <v>3</v>
      </c>
      <c r="P459">
        <v>25.5</v>
      </c>
      <c r="Q459">
        <v>8</v>
      </c>
      <c r="S459" s="3">
        <v>18.100000000000001</v>
      </c>
      <c r="T459">
        <v>8</v>
      </c>
      <c r="U459">
        <v>1</v>
      </c>
      <c r="V459" s="4">
        <v>16.399999999999999</v>
      </c>
      <c r="W459">
        <v>8</v>
      </c>
      <c r="X459" s="3">
        <v>14.2</v>
      </c>
      <c r="Y459">
        <v>8</v>
      </c>
      <c r="Z459">
        <v>3</v>
      </c>
      <c r="AA459">
        <v>11.6</v>
      </c>
      <c r="AB459">
        <v>8</v>
      </c>
      <c r="AC459" s="3">
        <v>22.7</v>
      </c>
      <c r="AD459">
        <v>8</v>
      </c>
      <c r="AE459">
        <v>3</v>
      </c>
      <c r="AF459">
        <v>22</v>
      </c>
      <c r="AG459">
        <v>8</v>
      </c>
    </row>
    <row r="460" spans="1:34" x14ac:dyDescent="0.55000000000000004">
      <c r="A460">
        <v>454</v>
      </c>
      <c r="B460" s="2">
        <v>45215</v>
      </c>
      <c r="C460" s="3">
        <v>15</v>
      </c>
      <c r="D460">
        <v>8</v>
      </c>
      <c r="E460">
        <v>1</v>
      </c>
      <c r="F460" s="4">
        <v>14</v>
      </c>
      <c r="G460">
        <v>8</v>
      </c>
      <c r="H460" s="3">
        <v>10.3</v>
      </c>
      <c r="I460">
        <v>8</v>
      </c>
      <c r="J460">
        <v>3</v>
      </c>
      <c r="K460">
        <v>9.6</v>
      </c>
      <c r="L460">
        <v>8</v>
      </c>
      <c r="M460" s="3">
        <v>20.9</v>
      </c>
      <c r="N460">
        <v>8</v>
      </c>
      <c r="O460">
        <v>3</v>
      </c>
      <c r="P460">
        <v>20</v>
      </c>
      <c r="Q460">
        <v>8</v>
      </c>
      <c r="S460" s="3">
        <v>11.2</v>
      </c>
      <c r="T460">
        <v>8</v>
      </c>
      <c r="U460">
        <v>1</v>
      </c>
      <c r="V460" s="4">
        <v>9.8000000000000007</v>
      </c>
      <c r="W460">
        <v>8</v>
      </c>
      <c r="X460" s="3">
        <v>5.2</v>
      </c>
      <c r="Y460">
        <v>8</v>
      </c>
      <c r="Z460">
        <v>3</v>
      </c>
      <c r="AA460">
        <v>4.2</v>
      </c>
      <c r="AB460">
        <v>8</v>
      </c>
      <c r="AC460" s="3">
        <v>17.399999999999999</v>
      </c>
      <c r="AD460">
        <v>8</v>
      </c>
      <c r="AE460">
        <v>3</v>
      </c>
      <c r="AF460">
        <v>16.2</v>
      </c>
      <c r="AG460">
        <v>8</v>
      </c>
    </row>
    <row r="461" spans="1:34" x14ac:dyDescent="0.55000000000000004">
      <c r="A461">
        <v>455</v>
      </c>
      <c r="B461" s="2">
        <v>45246</v>
      </c>
      <c r="C461" s="3">
        <v>8.1999999999999993</v>
      </c>
      <c r="D461">
        <v>8</v>
      </c>
      <c r="E461">
        <v>1</v>
      </c>
      <c r="F461" s="4">
        <v>7.9</v>
      </c>
      <c r="G461">
        <v>8</v>
      </c>
      <c r="H461" s="3">
        <v>3.8</v>
      </c>
      <c r="I461">
        <v>8</v>
      </c>
      <c r="J461">
        <v>3</v>
      </c>
      <c r="K461">
        <v>3.6</v>
      </c>
      <c r="L461">
        <v>8</v>
      </c>
      <c r="M461" s="3">
        <v>13.3</v>
      </c>
      <c r="N461">
        <v>8</v>
      </c>
      <c r="O461">
        <v>3</v>
      </c>
      <c r="P461">
        <v>13.5</v>
      </c>
      <c r="Q461">
        <v>8</v>
      </c>
      <c r="S461" s="3">
        <v>4.2</v>
      </c>
      <c r="T461">
        <v>8</v>
      </c>
      <c r="U461">
        <v>1</v>
      </c>
      <c r="V461" s="4">
        <v>3.6</v>
      </c>
      <c r="W461">
        <v>8</v>
      </c>
      <c r="X461" s="3">
        <v>-1</v>
      </c>
      <c r="Y461">
        <v>8</v>
      </c>
      <c r="Z461">
        <v>3</v>
      </c>
      <c r="AA461">
        <v>-2</v>
      </c>
      <c r="AB461">
        <v>8</v>
      </c>
      <c r="AC461" s="3">
        <v>10.199999999999999</v>
      </c>
      <c r="AD461">
        <v>8</v>
      </c>
      <c r="AE461">
        <v>3</v>
      </c>
      <c r="AF461">
        <v>9.8000000000000007</v>
      </c>
      <c r="AG461">
        <v>8</v>
      </c>
    </row>
    <row r="462" spans="1:34" x14ac:dyDescent="0.55000000000000004">
      <c r="A462">
        <v>456</v>
      </c>
      <c r="B462" s="2">
        <v>45276</v>
      </c>
      <c r="C462" s="3">
        <v>3.6</v>
      </c>
      <c r="D462">
        <v>8</v>
      </c>
      <c r="E462">
        <v>1</v>
      </c>
      <c r="F462" s="4">
        <v>2.4</v>
      </c>
      <c r="G462">
        <v>8</v>
      </c>
      <c r="H462" s="3">
        <v>-0.1</v>
      </c>
      <c r="I462">
        <v>8</v>
      </c>
      <c r="J462">
        <v>3</v>
      </c>
      <c r="K462">
        <v>-0.9</v>
      </c>
      <c r="L462">
        <v>8</v>
      </c>
      <c r="M462" s="3">
        <v>8.5</v>
      </c>
      <c r="N462">
        <v>8</v>
      </c>
      <c r="O462">
        <v>3</v>
      </c>
      <c r="P462">
        <v>6.8</v>
      </c>
      <c r="Q462">
        <v>8</v>
      </c>
      <c r="S462" s="3">
        <v>-0.8</v>
      </c>
      <c r="T462">
        <v>8</v>
      </c>
      <c r="U462">
        <v>1</v>
      </c>
      <c r="V462" s="4">
        <v>-2</v>
      </c>
      <c r="W462">
        <v>8</v>
      </c>
      <c r="X462" s="3">
        <v>-6.6</v>
      </c>
      <c r="Y462">
        <v>8</v>
      </c>
      <c r="Z462">
        <v>3</v>
      </c>
      <c r="AA462">
        <v>-7.4</v>
      </c>
      <c r="AB462">
        <v>8</v>
      </c>
      <c r="AC462" s="3">
        <v>4.7</v>
      </c>
      <c r="AD462">
        <v>8</v>
      </c>
      <c r="AE462">
        <v>3</v>
      </c>
      <c r="AF462">
        <v>2.9</v>
      </c>
      <c r="AG462">
        <v>8</v>
      </c>
    </row>
    <row r="463" spans="1:34" x14ac:dyDescent="0.55000000000000004">
      <c r="A463">
        <v>457</v>
      </c>
      <c r="B463" s="2">
        <v>44943</v>
      </c>
      <c r="C463" s="3">
        <v>-0.2</v>
      </c>
      <c r="D463">
        <v>8</v>
      </c>
      <c r="E463">
        <v>1</v>
      </c>
      <c r="F463" s="4">
        <v>-0.2</v>
      </c>
      <c r="G463">
        <v>8</v>
      </c>
      <c r="H463" s="3">
        <v>-3.6</v>
      </c>
      <c r="I463">
        <v>8</v>
      </c>
      <c r="J463">
        <v>3</v>
      </c>
      <c r="K463">
        <v>-3.5</v>
      </c>
      <c r="L463">
        <v>8</v>
      </c>
      <c r="M463" s="3">
        <v>4.3</v>
      </c>
      <c r="N463">
        <v>8</v>
      </c>
      <c r="O463">
        <v>3</v>
      </c>
      <c r="P463">
        <v>4</v>
      </c>
      <c r="Q463">
        <v>8</v>
      </c>
      <c r="R463">
        <f>SUM(C463:C474)/12</f>
        <v>11.066666666666665</v>
      </c>
      <c r="S463" s="3">
        <v>-4.9000000000000004</v>
      </c>
      <c r="T463">
        <v>8</v>
      </c>
      <c r="U463">
        <v>1</v>
      </c>
      <c r="V463" s="4">
        <v>-5.0999999999999996</v>
      </c>
      <c r="W463">
        <v>8</v>
      </c>
      <c r="X463" s="3">
        <v>-11.2</v>
      </c>
      <c r="Y463">
        <v>8</v>
      </c>
      <c r="Z463">
        <v>3</v>
      </c>
      <c r="AA463">
        <v>-11.3</v>
      </c>
      <c r="AB463">
        <v>8</v>
      </c>
      <c r="AC463" s="3">
        <v>0.3</v>
      </c>
      <c r="AD463">
        <v>8</v>
      </c>
      <c r="AE463">
        <v>3</v>
      </c>
      <c r="AF463">
        <v>-0.1</v>
      </c>
      <c r="AG463">
        <v>8</v>
      </c>
      <c r="AH463">
        <f>SUM(S463:S474)/12</f>
        <v>7.1499999999999986</v>
      </c>
    </row>
    <row r="464" spans="1:34" x14ac:dyDescent="0.55000000000000004">
      <c r="A464">
        <v>458</v>
      </c>
      <c r="B464" s="2">
        <v>44974</v>
      </c>
      <c r="C464" s="3">
        <v>0</v>
      </c>
      <c r="D464">
        <v>8</v>
      </c>
      <c r="E464">
        <v>1</v>
      </c>
      <c r="F464" s="4">
        <v>0.3</v>
      </c>
      <c r="G464">
        <v>8</v>
      </c>
      <c r="H464" s="3">
        <v>-3.7</v>
      </c>
      <c r="I464">
        <v>8</v>
      </c>
      <c r="J464">
        <v>3</v>
      </c>
      <c r="K464">
        <v>-3.7</v>
      </c>
      <c r="L464">
        <v>8</v>
      </c>
      <c r="M464" s="3">
        <v>4.5</v>
      </c>
      <c r="N464">
        <v>8</v>
      </c>
      <c r="O464">
        <v>3</v>
      </c>
      <c r="P464">
        <v>5.0999999999999996</v>
      </c>
      <c r="Q464">
        <v>8</v>
      </c>
      <c r="S464" s="3">
        <v>-4.7</v>
      </c>
      <c r="T464">
        <v>8</v>
      </c>
      <c r="U464">
        <v>1</v>
      </c>
      <c r="V464" s="4">
        <v>-4.5999999999999996</v>
      </c>
      <c r="W464">
        <v>8</v>
      </c>
      <c r="X464" s="3">
        <v>-11</v>
      </c>
      <c r="Y464">
        <v>8</v>
      </c>
      <c r="Z464">
        <v>3</v>
      </c>
      <c r="AA464">
        <v>-11.4</v>
      </c>
      <c r="AB464">
        <v>8</v>
      </c>
      <c r="AC464" s="3">
        <v>1</v>
      </c>
      <c r="AD464">
        <v>8</v>
      </c>
      <c r="AE464">
        <v>3</v>
      </c>
      <c r="AF464">
        <v>1.1000000000000001</v>
      </c>
      <c r="AG464">
        <v>8</v>
      </c>
    </row>
    <row r="465" spans="1:34" x14ac:dyDescent="0.55000000000000004">
      <c r="A465">
        <v>459</v>
      </c>
      <c r="B465" s="2">
        <v>45002</v>
      </c>
      <c r="C465" s="3">
        <v>3</v>
      </c>
      <c r="D465">
        <v>8</v>
      </c>
      <c r="E465">
        <v>1</v>
      </c>
      <c r="F465" s="4">
        <v>3.8</v>
      </c>
      <c r="G465">
        <v>8</v>
      </c>
      <c r="H465" s="3">
        <v>-1.1000000000000001</v>
      </c>
      <c r="I465">
        <v>8</v>
      </c>
      <c r="J465">
        <v>3</v>
      </c>
      <c r="K465">
        <v>-0.7</v>
      </c>
      <c r="L465">
        <v>8</v>
      </c>
      <c r="M465" s="3">
        <v>8.4</v>
      </c>
      <c r="N465">
        <v>8</v>
      </c>
      <c r="O465">
        <v>3</v>
      </c>
      <c r="P465">
        <v>9.4</v>
      </c>
      <c r="Q465">
        <v>8</v>
      </c>
      <c r="S465" s="3">
        <v>-1.3</v>
      </c>
      <c r="T465">
        <v>8</v>
      </c>
      <c r="U465">
        <v>1</v>
      </c>
      <c r="V465" s="4">
        <v>-0.8</v>
      </c>
      <c r="W465">
        <v>8</v>
      </c>
      <c r="X465" s="3">
        <v>-7.2</v>
      </c>
      <c r="Y465">
        <v>8</v>
      </c>
      <c r="Z465">
        <v>3</v>
      </c>
      <c r="AA465">
        <v>-7.1</v>
      </c>
      <c r="AB465">
        <v>8</v>
      </c>
      <c r="AC465" s="3">
        <v>3.9</v>
      </c>
      <c r="AD465">
        <v>8</v>
      </c>
      <c r="AE465">
        <v>3</v>
      </c>
      <c r="AF465">
        <v>5.0999999999999996</v>
      </c>
      <c r="AG465">
        <v>8</v>
      </c>
    </row>
    <row r="466" spans="1:34" x14ac:dyDescent="0.55000000000000004">
      <c r="A466">
        <v>460</v>
      </c>
      <c r="B466" s="2">
        <v>45033</v>
      </c>
      <c r="C466" s="3">
        <v>9.6</v>
      </c>
      <c r="D466">
        <v>8</v>
      </c>
      <c r="E466">
        <v>1</v>
      </c>
      <c r="F466" s="4">
        <v>9.8000000000000007</v>
      </c>
      <c r="G466">
        <v>8</v>
      </c>
      <c r="H466" s="3">
        <v>4.0999999999999996</v>
      </c>
      <c r="I466">
        <v>8</v>
      </c>
      <c r="J466">
        <v>3</v>
      </c>
      <c r="K466">
        <v>4.3</v>
      </c>
      <c r="L466">
        <v>8</v>
      </c>
      <c r="M466" s="3">
        <v>15.7</v>
      </c>
      <c r="N466">
        <v>8</v>
      </c>
      <c r="O466">
        <v>3</v>
      </c>
      <c r="P466">
        <v>16.100000000000001</v>
      </c>
      <c r="Q466">
        <v>8</v>
      </c>
      <c r="S466" s="3">
        <v>4.8</v>
      </c>
      <c r="T466">
        <v>8</v>
      </c>
      <c r="U466">
        <v>1</v>
      </c>
      <c r="V466" s="4">
        <v>5.2</v>
      </c>
      <c r="W466">
        <v>8</v>
      </c>
      <c r="X466" s="3">
        <v>-1.8</v>
      </c>
      <c r="Y466">
        <v>8</v>
      </c>
      <c r="Z466">
        <v>3</v>
      </c>
      <c r="AA466">
        <v>-1.6</v>
      </c>
      <c r="AB466">
        <v>8</v>
      </c>
      <c r="AC466" s="3">
        <v>11.8</v>
      </c>
      <c r="AD466">
        <v>8</v>
      </c>
      <c r="AE466">
        <v>3</v>
      </c>
      <c r="AF466">
        <v>12.2</v>
      </c>
      <c r="AG466">
        <v>8</v>
      </c>
    </row>
    <row r="467" spans="1:34" x14ac:dyDescent="0.55000000000000004">
      <c r="A467">
        <v>461</v>
      </c>
      <c r="B467" s="2">
        <v>45063</v>
      </c>
      <c r="C467" s="3">
        <v>16</v>
      </c>
      <c r="D467">
        <v>8</v>
      </c>
      <c r="E467">
        <v>1</v>
      </c>
      <c r="F467" s="4">
        <v>15.3</v>
      </c>
      <c r="G467">
        <v>8</v>
      </c>
      <c r="H467" s="3">
        <v>10.199999999999999</v>
      </c>
      <c r="I467">
        <v>8</v>
      </c>
      <c r="J467">
        <v>3</v>
      </c>
      <c r="K467">
        <v>9.6999999999999993</v>
      </c>
      <c r="L467">
        <v>8</v>
      </c>
      <c r="M467" s="3">
        <v>22.6</v>
      </c>
      <c r="N467">
        <v>8</v>
      </c>
      <c r="O467">
        <v>3</v>
      </c>
      <c r="P467">
        <v>21.5</v>
      </c>
      <c r="Q467">
        <v>8</v>
      </c>
      <c r="S467" s="3">
        <v>12.2</v>
      </c>
      <c r="T467">
        <v>8</v>
      </c>
      <c r="U467">
        <v>1</v>
      </c>
      <c r="V467" s="4">
        <v>11.3</v>
      </c>
      <c r="W467">
        <v>8</v>
      </c>
      <c r="X467" s="3">
        <v>4.5</v>
      </c>
      <c r="Y467">
        <v>8</v>
      </c>
      <c r="Z467">
        <v>3</v>
      </c>
      <c r="AA467">
        <v>3.9</v>
      </c>
      <c r="AB467">
        <v>8</v>
      </c>
      <c r="AC467" s="3">
        <v>19.899999999999999</v>
      </c>
      <c r="AD467">
        <v>8</v>
      </c>
      <c r="AE467">
        <v>3</v>
      </c>
      <c r="AF467">
        <v>18.3</v>
      </c>
      <c r="AG467">
        <v>8</v>
      </c>
    </row>
    <row r="468" spans="1:34" x14ac:dyDescent="0.55000000000000004">
      <c r="A468">
        <v>462</v>
      </c>
      <c r="B468" s="2">
        <v>45094</v>
      </c>
      <c r="C468" s="3">
        <v>17.899999999999999</v>
      </c>
      <c r="D468">
        <v>8</v>
      </c>
      <c r="E468">
        <v>1</v>
      </c>
      <c r="F468" s="4">
        <v>19.3</v>
      </c>
      <c r="G468">
        <v>8</v>
      </c>
      <c r="H468" s="3">
        <v>12.5</v>
      </c>
      <c r="I468">
        <v>8</v>
      </c>
      <c r="J468">
        <v>3</v>
      </c>
      <c r="K468">
        <v>14.8</v>
      </c>
      <c r="L468">
        <v>8</v>
      </c>
      <c r="M468" s="3">
        <v>24.2</v>
      </c>
      <c r="N468">
        <v>8</v>
      </c>
      <c r="O468">
        <v>3</v>
      </c>
      <c r="P468">
        <v>24.7</v>
      </c>
      <c r="Q468">
        <v>8</v>
      </c>
      <c r="S468" s="3">
        <v>14.1</v>
      </c>
      <c r="T468">
        <v>8</v>
      </c>
      <c r="U468">
        <v>1</v>
      </c>
      <c r="V468" s="4">
        <v>15.8</v>
      </c>
      <c r="W468">
        <v>8</v>
      </c>
      <c r="X468" s="3">
        <v>7.4</v>
      </c>
      <c r="Y468">
        <v>8</v>
      </c>
      <c r="Z468">
        <v>3</v>
      </c>
      <c r="AA468">
        <v>10.1</v>
      </c>
      <c r="AB468">
        <v>8</v>
      </c>
      <c r="AC468" s="3">
        <v>21.1</v>
      </c>
      <c r="AD468">
        <v>8</v>
      </c>
      <c r="AE468">
        <v>3</v>
      </c>
      <c r="AF468">
        <v>21.6</v>
      </c>
      <c r="AG468">
        <v>8</v>
      </c>
    </row>
    <row r="469" spans="1:34" x14ac:dyDescent="0.55000000000000004">
      <c r="A469">
        <v>463</v>
      </c>
      <c r="B469" s="2">
        <v>45124</v>
      </c>
      <c r="C469" s="3">
        <v>23.7</v>
      </c>
      <c r="D469">
        <v>8</v>
      </c>
      <c r="E469">
        <v>1</v>
      </c>
      <c r="F469" s="4">
        <v>22.9</v>
      </c>
      <c r="G469">
        <v>8</v>
      </c>
      <c r="H469" s="3">
        <v>20.399999999999999</v>
      </c>
      <c r="I469">
        <v>8</v>
      </c>
      <c r="J469">
        <v>3</v>
      </c>
      <c r="K469">
        <v>19.100000000000001</v>
      </c>
      <c r="L469">
        <v>8</v>
      </c>
      <c r="M469" s="3">
        <v>28.7</v>
      </c>
      <c r="N469">
        <v>8</v>
      </c>
      <c r="O469">
        <v>3</v>
      </c>
      <c r="P469">
        <v>28.1</v>
      </c>
      <c r="Q469">
        <v>8</v>
      </c>
      <c r="S469" s="3">
        <v>20.9</v>
      </c>
      <c r="T469">
        <v>8</v>
      </c>
      <c r="U469">
        <v>1</v>
      </c>
      <c r="V469" s="4">
        <v>19.899999999999999</v>
      </c>
      <c r="W469">
        <v>8</v>
      </c>
      <c r="X469" s="3">
        <v>17.100000000000001</v>
      </c>
      <c r="Y469">
        <v>8</v>
      </c>
      <c r="Z469">
        <v>3</v>
      </c>
      <c r="AA469">
        <v>15.4</v>
      </c>
      <c r="AB469">
        <v>8</v>
      </c>
      <c r="AC469" s="3">
        <v>25.8</v>
      </c>
      <c r="AD469">
        <v>8</v>
      </c>
      <c r="AE469">
        <v>3</v>
      </c>
      <c r="AF469">
        <v>25.2</v>
      </c>
      <c r="AG469">
        <v>8</v>
      </c>
    </row>
    <row r="470" spans="1:34" x14ac:dyDescent="0.55000000000000004">
      <c r="A470">
        <v>464</v>
      </c>
      <c r="B470" s="2">
        <v>45155</v>
      </c>
      <c r="C470" s="3">
        <v>23.6</v>
      </c>
      <c r="D470">
        <v>8</v>
      </c>
      <c r="E470">
        <v>1</v>
      </c>
      <c r="F470" s="4">
        <v>24</v>
      </c>
      <c r="G470">
        <v>8</v>
      </c>
      <c r="H470" s="3">
        <v>20</v>
      </c>
      <c r="I470">
        <v>8</v>
      </c>
      <c r="J470">
        <v>3</v>
      </c>
      <c r="K470">
        <v>20</v>
      </c>
      <c r="L470">
        <v>8</v>
      </c>
      <c r="M470" s="3">
        <v>28.5</v>
      </c>
      <c r="N470">
        <v>8</v>
      </c>
      <c r="O470">
        <v>3</v>
      </c>
      <c r="P470">
        <v>29.7</v>
      </c>
      <c r="Q470">
        <v>8</v>
      </c>
      <c r="S470" s="3">
        <v>20.9</v>
      </c>
      <c r="T470">
        <v>8</v>
      </c>
      <c r="U470">
        <v>1</v>
      </c>
      <c r="V470" s="4">
        <v>20.6</v>
      </c>
      <c r="W470">
        <v>8</v>
      </c>
      <c r="X470" s="3">
        <v>16.8</v>
      </c>
      <c r="Y470">
        <v>8</v>
      </c>
      <c r="Z470">
        <v>3</v>
      </c>
      <c r="AA470">
        <v>16</v>
      </c>
      <c r="AB470">
        <v>8</v>
      </c>
      <c r="AC470" s="3">
        <v>26.2</v>
      </c>
      <c r="AD470">
        <v>8</v>
      </c>
      <c r="AE470">
        <v>3</v>
      </c>
      <c r="AF470">
        <v>26.5</v>
      </c>
      <c r="AG470">
        <v>8</v>
      </c>
    </row>
    <row r="471" spans="1:34" x14ac:dyDescent="0.55000000000000004">
      <c r="A471">
        <v>465</v>
      </c>
      <c r="B471" s="2">
        <v>45186</v>
      </c>
      <c r="C471" s="3">
        <v>18.399999999999999</v>
      </c>
      <c r="D471">
        <v>8</v>
      </c>
      <c r="E471">
        <v>1</v>
      </c>
      <c r="F471" s="4">
        <v>20</v>
      </c>
      <c r="G471">
        <v>8</v>
      </c>
      <c r="H471" s="3">
        <v>13.9</v>
      </c>
      <c r="I471">
        <v>8</v>
      </c>
      <c r="J471">
        <v>3</v>
      </c>
      <c r="K471">
        <v>16</v>
      </c>
      <c r="L471">
        <v>8</v>
      </c>
      <c r="M471" s="3">
        <v>24.5</v>
      </c>
      <c r="N471">
        <v>8</v>
      </c>
      <c r="O471">
        <v>3</v>
      </c>
      <c r="P471">
        <v>25.5</v>
      </c>
      <c r="Q471">
        <v>8</v>
      </c>
      <c r="S471" s="3">
        <v>14.7</v>
      </c>
      <c r="T471">
        <v>8</v>
      </c>
      <c r="U471">
        <v>1</v>
      </c>
      <c r="V471" s="4">
        <v>16.399999999999999</v>
      </c>
      <c r="W471">
        <v>8</v>
      </c>
      <c r="X471" s="3">
        <v>9</v>
      </c>
      <c r="Y471">
        <v>8</v>
      </c>
      <c r="Z471">
        <v>3</v>
      </c>
      <c r="AA471">
        <v>11.6</v>
      </c>
      <c r="AB471">
        <v>8</v>
      </c>
      <c r="AC471" s="3">
        <v>21.1</v>
      </c>
      <c r="AD471">
        <v>8</v>
      </c>
      <c r="AE471">
        <v>3</v>
      </c>
      <c r="AF471">
        <v>22</v>
      </c>
      <c r="AG471">
        <v>8</v>
      </c>
    </row>
    <row r="472" spans="1:34" x14ac:dyDescent="0.55000000000000004">
      <c r="A472">
        <v>466</v>
      </c>
      <c r="B472" s="2">
        <v>45216</v>
      </c>
      <c r="C472" s="3">
        <v>14</v>
      </c>
      <c r="D472">
        <v>8</v>
      </c>
      <c r="E472">
        <v>1</v>
      </c>
      <c r="F472" s="4">
        <v>14</v>
      </c>
      <c r="G472">
        <v>8</v>
      </c>
      <c r="H472" s="3">
        <v>10.5</v>
      </c>
      <c r="I472">
        <v>8</v>
      </c>
      <c r="J472">
        <v>3</v>
      </c>
      <c r="K472">
        <v>9.6</v>
      </c>
      <c r="L472">
        <v>8</v>
      </c>
      <c r="M472" s="3">
        <v>18.899999999999999</v>
      </c>
      <c r="N472">
        <v>8</v>
      </c>
      <c r="O472">
        <v>3</v>
      </c>
      <c r="P472">
        <v>20</v>
      </c>
      <c r="Q472">
        <v>8</v>
      </c>
      <c r="S472" s="3">
        <v>10.5</v>
      </c>
      <c r="T472">
        <v>8</v>
      </c>
      <c r="U472">
        <v>1</v>
      </c>
      <c r="V472" s="4">
        <v>9.8000000000000007</v>
      </c>
      <c r="W472">
        <v>8</v>
      </c>
      <c r="X472" s="3">
        <v>6.2</v>
      </c>
      <c r="Y472">
        <v>8</v>
      </c>
      <c r="Z472">
        <v>3</v>
      </c>
      <c r="AA472">
        <v>4.2</v>
      </c>
      <c r="AB472">
        <v>8</v>
      </c>
      <c r="AC472" s="3">
        <v>15.6</v>
      </c>
      <c r="AD472">
        <v>8</v>
      </c>
      <c r="AE472">
        <v>3</v>
      </c>
      <c r="AF472">
        <v>16.2</v>
      </c>
      <c r="AG472">
        <v>8</v>
      </c>
    </row>
    <row r="473" spans="1:34" x14ac:dyDescent="0.55000000000000004">
      <c r="A473">
        <v>467</v>
      </c>
      <c r="B473" s="2">
        <v>45247</v>
      </c>
      <c r="C473" s="3">
        <v>6.2</v>
      </c>
      <c r="D473">
        <v>8</v>
      </c>
      <c r="E473">
        <v>1</v>
      </c>
      <c r="F473" s="4">
        <v>7.9</v>
      </c>
      <c r="G473">
        <v>8</v>
      </c>
      <c r="H473" s="3">
        <v>2.4</v>
      </c>
      <c r="I473">
        <v>8</v>
      </c>
      <c r="J473">
        <v>3</v>
      </c>
      <c r="K473">
        <v>3.6</v>
      </c>
      <c r="L473">
        <v>8</v>
      </c>
      <c r="M473" s="3">
        <v>11.2</v>
      </c>
      <c r="N473">
        <v>8</v>
      </c>
      <c r="O473">
        <v>3</v>
      </c>
      <c r="P473">
        <v>13.5</v>
      </c>
      <c r="Q473">
        <v>8</v>
      </c>
      <c r="S473" s="3">
        <v>2.2999999999999998</v>
      </c>
      <c r="T473">
        <v>8</v>
      </c>
      <c r="U473">
        <v>1</v>
      </c>
      <c r="V473" s="4">
        <v>3.6</v>
      </c>
      <c r="W473">
        <v>8</v>
      </c>
      <c r="X473" s="3">
        <v>-3</v>
      </c>
      <c r="Y473">
        <v>8</v>
      </c>
      <c r="Z473">
        <v>3</v>
      </c>
      <c r="AA473">
        <v>-2</v>
      </c>
      <c r="AB473">
        <v>8</v>
      </c>
      <c r="AC473" s="3">
        <v>8.3000000000000007</v>
      </c>
      <c r="AD473">
        <v>8</v>
      </c>
      <c r="AE473">
        <v>3</v>
      </c>
      <c r="AF473">
        <v>9.8000000000000007</v>
      </c>
      <c r="AG473">
        <v>8</v>
      </c>
    </row>
    <row r="474" spans="1:34" x14ac:dyDescent="0.55000000000000004">
      <c r="A474">
        <v>468</v>
      </c>
      <c r="B474" s="2">
        <v>45277</v>
      </c>
      <c r="C474" s="3">
        <v>0.6</v>
      </c>
      <c r="D474">
        <v>8</v>
      </c>
      <c r="E474">
        <v>1</v>
      </c>
      <c r="F474" s="4">
        <v>2.4</v>
      </c>
      <c r="G474">
        <v>8</v>
      </c>
      <c r="H474" s="3">
        <v>-2</v>
      </c>
      <c r="I474">
        <v>8</v>
      </c>
      <c r="J474">
        <v>3</v>
      </c>
      <c r="K474">
        <v>-0.9</v>
      </c>
      <c r="L474">
        <v>8</v>
      </c>
      <c r="M474" s="3">
        <v>4.0999999999999996</v>
      </c>
      <c r="N474">
        <v>8</v>
      </c>
      <c r="O474">
        <v>3</v>
      </c>
      <c r="P474">
        <v>6.8</v>
      </c>
      <c r="Q474">
        <v>8</v>
      </c>
      <c r="S474" s="3">
        <v>-3.7</v>
      </c>
      <c r="T474">
        <v>8</v>
      </c>
      <c r="U474">
        <v>1</v>
      </c>
      <c r="V474" s="4">
        <v>-2</v>
      </c>
      <c r="W474">
        <v>8</v>
      </c>
      <c r="X474" s="3">
        <v>-9.1999999999999993</v>
      </c>
      <c r="Y474">
        <v>8</v>
      </c>
      <c r="Z474">
        <v>3</v>
      </c>
      <c r="AA474">
        <v>-7.4</v>
      </c>
      <c r="AB474">
        <v>8</v>
      </c>
      <c r="AC474" s="3">
        <v>0.9</v>
      </c>
      <c r="AD474">
        <v>8</v>
      </c>
      <c r="AE474">
        <v>3</v>
      </c>
      <c r="AF474">
        <v>2.9</v>
      </c>
      <c r="AG474">
        <v>8</v>
      </c>
    </row>
    <row r="475" spans="1:34" x14ac:dyDescent="0.55000000000000004">
      <c r="A475">
        <v>469</v>
      </c>
      <c r="B475" s="2">
        <v>44944</v>
      </c>
      <c r="C475" s="3">
        <v>-1.1000000000000001</v>
      </c>
      <c r="D475">
        <v>8</v>
      </c>
      <c r="E475">
        <v>1</v>
      </c>
      <c r="F475" s="4">
        <v>-0.2</v>
      </c>
      <c r="G475">
        <v>8</v>
      </c>
      <c r="H475" s="3">
        <v>-4.0999999999999996</v>
      </c>
      <c r="I475">
        <v>8</v>
      </c>
      <c r="J475">
        <v>3</v>
      </c>
      <c r="K475">
        <v>-3.5</v>
      </c>
      <c r="L475">
        <v>8</v>
      </c>
      <c r="M475" s="3">
        <v>2.7</v>
      </c>
      <c r="N475">
        <v>8</v>
      </c>
      <c r="O475">
        <v>3</v>
      </c>
      <c r="P475">
        <v>4</v>
      </c>
      <c r="Q475">
        <v>8</v>
      </c>
      <c r="R475">
        <f>SUM(C475:C486)/12</f>
        <v>12.125</v>
      </c>
      <c r="S475" s="3">
        <v>-5.2</v>
      </c>
      <c r="T475">
        <v>8</v>
      </c>
      <c r="U475">
        <v>1</v>
      </c>
      <c r="V475" s="4">
        <v>-5.0999999999999996</v>
      </c>
      <c r="W475">
        <v>8</v>
      </c>
      <c r="X475" s="3">
        <v>-10.6</v>
      </c>
      <c r="Y475">
        <v>8</v>
      </c>
      <c r="Z475">
        <v>3</v>
      </c>
      <c r="AA475">
        <v>-11.3</v>
      </c>
      <c r="AB475">
        <v>8</v>
      </c>
      <c r="AC475" s="3">
        <v>-1.1000000000000001</v>
      </c>
      <c r="AD475">
        <v>8</v>
      </c>
      <c r="AE475">
        <v>3</v>
      </c>
      <c r="AF475">
        <v>-0.1</v>
      </c>
      <c r="AG475">
        <v>8</v>
      </c>
      <c r="AH475">
        <f>SUM(S475:S486)/12</f>
        <v>8.3916666666666675</v>
      </c>
    </row>
    <row r="476" spans="1:34" x14ac:dyDescent="0.55000000000000004">
      <c r="A476">
        <v>470</v>
      </c>
      <c r="B476" s="2">
        <v>44975</v>
      </c>
      <c r="C476" s="3">
        <v>-1.2</v>
      </c>
      <c r="D476">
        <v>8</v>
      </c>
      <c r="E476">
        <v>1</v>
      </c>
      <c r="F476" s="4">
        <v>0.3</v>
      </c>
      <c r="G476">
        <v>8</v>
      </c>
      <c r="H476" s="3">
        <v>-5.2</v>
      </c>
      <c r="I476">
        <v>8</v>
      </c>
      <c r="J476">
        <v>3</v>
      </c>
      <c r="K476">
        <v>-3.7</v>
      </c>
      <c r="L476">
        <v>8</v>
      </c>
      <c r="M476" s="3">
        <v>3.3</v>
      </c>
      <c r="N476">
        <v>8</v>
      </c>
      <c r="O476">
        <v>3</v>
      </c>
      <c r="P476">
        <v>5.0999999999999996</v>
      </c>
      <c r="Q476">
        <v>8</v>
      </c>
      <c r="S476" s="3">
        <v>-6</v>
      </c>
      <c r="T476">
        <v>8</v>
      </c>
      <c r="U476">
        <v>1</v>
      </c>
      <c r="V476" s="4">
        <v>-4.5999999999999996</v>
      </c>
      <c r="W476">
        <v>8</v>
      </c>
      <c r="X476" s="3">
        <v>-13.5</v>
      </c>
      <c r="Y476">
        <v>8</v>
      </c>
      <c r="Z476">
        <v>3</v>
      </c>
      <c r="AA476">
        <v>-11.4</v>
      </c>
      <c r="AB476">
        <v>8</v>
      </c>
      <c r="AC476" s="3">
        <v>0</v>
      </c>
      <c r="AD476">
        <v>8</v>
      </c>
      <c r="AE476">
        <v>3</v>
      </c>
      <c r="AF476">
        <v>1.1000000000000001</v>
      </c>
      <c r="AG476">
        <v>8</v>
      </c>
    </row>
    <row r="477" spans="1:34" x14ac:dyDescent="0.55000000000000004">
      <c r="A477">
        <v>471</v>
      </c>
      <c r="B477" s="2">
        <v>45003</v>
      </c>
      <c r="C477" s="3">
        <v>5.4</v>
      </c>
      <c r="D477">
        <v>8</v>
      </c>
      <c r="E477">
        <v>1</v>
      </c>
      <c r="F477" s="4">
        <v>3.8</v>
      </c>
      <c r="G477">
        <v>8</v>
      </c>
      <c r="H477" s="3">
        <v>0.6</v>
      </c>
      <c r="I477">
        <v>8</v>
      </c>
      <c r="J477">
        <v>3</v>
      </c>
      <c r="K477">
        <v>-0.7</v>
      </c>
      <c r="L477">
        <v>8</v>
      </c>
      <c r="M477" s="3">
        <v>11.8</v>
      </c>
      <c r="N477">
        <v>8</v>
      </c>
      <c r="O477">
        <v>3</v>
      </c>
      <c r="P477">
        <v>9.4</v>
      </c>
      <c r="Q477">
        <v>8</v>
      </c>
      <c r="S477" s="3">
        <v>1.4</v>
      </c>
      <c r="T477">
        <v>8</v>
      </c>
      <c r="U477">
        <v>1</v>
      </c>
      <c r="V477" s="4">
        <v>-0.8</v>
      </c>
      <c r="W477">
        <v>8</v>
      </c>
      <c r="X477" s="3">
        <v>-4.7</v>
      </c>
      <c r="Y477">
        <v>8</v>
      </c>
      <c r="Z477">
        <v>3</v>
      </c>
      <c r="AA477">
        <v>-7.1</v>
      </c>
      <c r="AB477">
        <v>8</v>
      </c>
      <c r="AC477" s="3">
        <v>8.6</v>
      </c>
      <c r="AD477">
        <v>8</v>
      </c>
      <c r="AE477">
        <v>3</v>
      </c>
      <c r="AF477">
        <v>5.0999999999999996</v>
      </c>
      <c r="AG477">
        <v>8</v>
      </c>
    </row>
    <row r="478" spans="1:34" x14ac:dyDescent="0.55000000000000004">
      <c r="A478">
        <v>472</v>
      </c>
      <c r="B478" s="2">
        <v>45034</v>
      </c>
      <c r="C478" s="3">
        <v>11.5</v>
      </c>
      <c r="D478">
        <v>8</v>
      </c>
      <c r="E478">
        <v>1</v>
      </c>
      <c r="F478" s="4">
        <v>9.8000000000000007</v>
      </c>
      <c r="G478">
        <v>8</v>
      </c>
      <c r="H478" s="3">
        <v>6</v>
      </c>
      <c r="I478">
        <v>8</v>
      </c>
      <c r="J478">
        <v>3</v>
      </c>
      <c r="K478">
        <v>4.3</v>
      </c>
      <c r="L478">
        <v>8</v>
      </c>
      <c r="M478" s="3">
        <v>18.100000000000001</v>
      </c>
      <c r="N478">
        <v>8</v>
      </c>
      <c r="O478">
        <v>3</v>
      </c>
      <c r="P478">
        <v>16.100000000000001</v>
      </c>
      <c r="Q478">
        <v>8</v>
      </c>
      <c r="S478" s="3">
        <v>7.7</v>
      </c>
      <c r="T478">
        <v>8</v>
      </c>
      <c r="U478">
        <v>1</v>
      </c>
      <c r="V478" s="4">
        <v>5.2</v>
      </c>
      <c r="W478">
        <v>8</v>
      </c>
      <c r="X478" s="3">
        <v>0.7</v>
      </c>
      <c r="Y478">
        <v>8</v>
      </c>
      <c r="Z478">
        <v>3</v>
      </c>
      <c r="AA478">
        <v>-1.6</v>
      </c>
      <c r="AB478">
        <v>8</v>
      </c>
      <c r="AC478" s="3">
        <v>15.1</v>
      </c>
      <c r="AD478">
        <v>8</v>
      </c>
      <c r="AE478">
        <v>3</v>
      </c>
      <c r="AF478">
        <v>12.2</v>
      </c>
      <c r="AG478">
        <v>8</v>
      </c>
    </row>
    <row r="479" spans="1:34" x14ac:dyDescent="0.55000000000000004">
      <c r="A479">
        <v>473</v>
      </c>
      <c r="B479" s="2">
        <v>45064</v>
      </c>
      <c r="C479" s="3">
        <v>15.5</v>
      </c>
      <c r="D479">
        <v>8</v>
      </c>
      <c r="E479">
        <v>1</v>
      </c>
      <c r="F479" s="4">
        <v>15.3</v>
      </c>
      <c r="G479">
        <v>8</v>
      </c>
      <c r="H479" s="3">
        <v>10.1</v>
      </c>
      <c r="I479">
        <v>8</v>
      </c>
      <c r="J479">
        <v>3</v>
      </c>
      <c r="K479">
        <v>9.6999999999999993</v>
      </c>
      <c r="L479">
        <v>8</v>
      </c>
      <c r="M479" s="3">
        <v>21.6</v>
      </c>
      <c r="N479">
        <v>8</v>
      </c>
      <c r="O479">
        <v>3</v>
      </c>
      <c r="P479">
        <v>21.5</v>
      </c>
      <c r="Q479">
        <v>8</v>
      </c>
      <c r="S479" s="3">
        <v>12.2</v>
      </c>
      <c r="T479">
        <v>8</v>
      </c>
      <c r="U479">
        <v>1</v>
      </c>
      <c r="V479" s="4">
        <v>11.3</v>
      </c>
      <c r="W479">
        <v>8</v>
      </c>
      <c r="X479" s="3">
        <v>4.7</v>
      </c>
      <c r="Y479">
        <v>8</v>
      </c>
      <c r="Z479">
        <v>3</v>
      </c>
      <c r="AA479">
        <v>3.9</v>
      </c>
      <c r="AB479">
        <v>8</v>
      </c>
      <c r="AC479" s="3">
        <v>18.899999999999999</v>
      </c>
      <c r="AD479">
        <v>8</v>
      </c>
      <c r="AE479">
        <v>3</v>
      </c>
      <c r="AF479">
        <v>18.3</v>
      </c>
      <c r="AG479">
        <v>8</v>
      </c>
    </row>
    <row r="480" spans="1:34" x14ac:dyDescent="0.55000000000000004">
      <c r="A480">
        <v>474</v>
      </c>
      <c r="B480" s="2">
        <v>45095</v>
      </c>
      <c r="C480" s="3">
        <v>19.7</v>
      </c>
      <c r="D480">
        <v>8</v>
      </c>
      <c r="E480">
        <v>1</v>
      </c>
      <c r="F480" s="4">
        <v>19.3</v>
      </c>
      <c r="G480">
        <v>8</v>
      </c>
      <c r="H480" s="3">
        <v>14.9</v>
      </c>
      <c r="I480">
        <v>8</v>
      </c>
      <c r="J480">
        <v>3</v>
      </c>
      <c r="K480">
        <v>14.8</v>
      </c>
      <c r="L480">
        <v>8</v>
      </c>
      <c r="M480" s="3">
        <v>25.4</v>
      </c>
      <c r="N480">
        <v>8</v>
      </c>
      <c r="O480">
        <v>3</v>
      </c>
      <c r="P480">
        <v>24.7</v>
      </c>
      <c r="Q480">
        <v>8</v>
      </c>
      <c r="S480" s="3">
        <v>16.399999999999999</v>
      </c>
      <c r="T480">
        <v>8</v>
      </c>
      <c r="U480">
        <v>1</v>
      </c>
      <c r="V480" s="4">
        <v>15.8</v>
      </c>
      <c r="W480">
        <v>8</v>
      </c>
      <c r="X480" s="3">
        <v>10.5</v>
      </c>
      <c r="Y480">
        <v>8</v>
      </c>
      <c r="Z480">
        <v>3</v>
      </c>
      <c r="AA480">
        <v>10.1</v>
      </c>
      <c r="AB480">
        <v>8</v>
      </c>
      <c r="AC480" s="3">
        <v>22.6</v>
      </c>
      <c r="AD480">
        <v>8</v>
      </c>
      <c r="AE480">
        <v>3</v>
      </c>
      <c r="AF480">
        <v>21.6</v>
      </c>
      <c r="AG480">
        <v>8</v>
      </c>
    </row>
    <row r="481" spans="1:34" x14ac:dyDescent="0.55000000000000004">
      <c r="A481">
        <v>475</v>
      </c>
      <c r="B481" s="2">
        <v>45125</v>
      </c>
      <c r="C481" s="3">
        <v>25.3</v>
      </c>
      <c r="D481">
        <v>8</v>
      </c>
      <c r="E481">
        <v>1</v>
      </c>
      <c r="F481" s="4">
        <v>22.9</v>
      </c>
      <c r="G481">
        <v>8</v>
      </c>
      <c r="H481" s="3">
        <v>20.7</v>
      </c>
      <c r="I481">
        <v>8</v>
      </c>
      <c r="J481">
        <v>3</v>
      </c>
      <c r="K481">
        <v>19.100000000000001</v>
      </c>
      <c r="L481">
        <v>8</v>
      </c>
      <c r="M481" s="3">
        <v>31.3</v>
      </c>
      <c r="N481">
        <v>8</v>
      </c>
      <c r="O481">
        <v>3</v>
      </c>
      <c r="P481">
        <v>28.1</v>
      </c>
      <c r="Q481">
        <v>8</v>
      </c>
      <c r="S481" s="3">
        <v>22.1</v>
      </c>
      <c r="T481">
        <v>8</v>
      </c>
      <c r="U481">
        <v>1</v>
      </c>
      <c r="V481" s="4">
        <v>19.899999999999999</v>
      </c>
      <c r="W481">
        <v>8</v>
      </c>
      <c r="X481" s="3">
        <v>16.899999999999999</v>
      </c>
      <c r="Y481">
        <v>8</v>
      </c>
      <c r="Z481">
        <v>3</v>
      </c>
      <c r="AA481">
        <v>15.4</v>
      </c>
      <c r="AB481">
        <v>8</v>
      </c>
      <c r="AC481" s="3">
        <v>28.2</v>
      </c>
      <c r="AD481">
        <v>8</v>
      </c>
      <c r="AE481">
        <v>3</v>
      </c>
      <c r="AF481">
        <v>25.2</v>
      </c>
      <c r="AG481">
        <v>8</v>
      </c>
    </row>
    <row r="482" spans="1:34" x14ac:dyDescent="0.55000000000000004">
      <c r="A482">
        <v>476</v>
      </c>
      <c r="B482" s="2">
        <v>45156</v>
      </c>
      <c r="C482" s="3">
        <v>24.9</v>
      </c>
      <c r="D482">
        <v>8</v>
      </c>
      <c r="E482">
        <v>1</v>
      </c>
      <c r="F482" s="4">
        <v>24</v>
      </c>
      <c r="G482">
        <v>8</v>
      </c>
      <c r="H482" s="3">
        <v>20.6</v>
      </c>
      <c r="I482">
        <v>8</v>
      </c>
      <c r="J482">
        <v>3</v>
      </c>
      <c r="K482">
        <v>20</v>
      </c>
      <c r="L482">
        <v>8</v>
      </c>
      <c r="M482" s="3">
        <v>31.1</v>
      </c>
      <c r="N482">
        <v>8</v>
      </c>
      <c r="O482">
        <v>3</v>
      </c>
      <c r="P482">
        <v>29.7</v>
      </c>
      <c r="Q482">
        <v>8</v>
      </c>
      <c r="S482" s="3">
        <v>21.3</v>
      </c>
      <c r="T482">
        <v>8</v>
      </c>
      <c r="U482">
        <v>1</v>
      </c>
      <c r="V482" s="4">
        <v>20.6</v>
      </c>
      <c r="W482">
        <v>8</v>
      </c>
      <c r="X482" s="3">
        <v>16.2</v>
      </c>
      <c r="Y482">
        <v>8</v>
      </c>
      <c r="Z482">
        <v>3</v>
      </c>
      <c r="AA482">
        <v>16</v>
      </c>
      <c r="AB482">
        <v>8</v>
      </c>
      <c r="AC482" s="3">
        <v>27.6</v>
      </c>
      <c r="AD482">
        <v>8</v>
      </c>
      <c r="AE482">
        <v>3</v>
      </c>
      <c r="AF482">
        <v>26.5</v>
      </c>
      <c r="AG482">
        <v>8</v>
      </c>
    </row>
    <row r="483" spans="1:34" x14ac:dyDescent="0.55000000000000004">
      <c r="A483">
        <v>477</v>
      </c>
      <c r="B483" s="2">
        <v>45187</v>
      </c>
      <c r="C483" s="3">
        <v>19.3</v>
      </c>
      <c r="D483">
        <v>8</v>
      </c>
      <c r="E483">
        <v>1</v>
      </c>
      <c r="F483" s="4">
        <v>20</v>
      </c>
      <c r="G483">
        <v>8</v>
      </c>
      <c r="H483" s="3">
        <v>16.100000000000001</v>
      </c>
      <c r="I483">
        <v>8</v>
      </c>
      <c r="J483">
        <v>3</v>
      </c>
      <c r="K483">
        <v>16</v>
      </c>
      <c r="L483">
        <v>8</v>
      </c>
      <c r="M483" s="3">
        <v>23.8</v>
      </c>
      <c r="N483">
        <v>8</v>
      </c>
      <c r="O483">
        <v>3</v>
      </c>
      <c r="P483">
        <v>25.5</v>
      </c>
      <c r="Q483">
        <v>8</v>
      </c>
      <c r="S483" s="3">
        <v>16.5</v>
      </c>
      <c r="T483">
        <v>8</v>
      </c>
      <c r="U483">
        <v>1</v>
      </c>
      <c r="V483" s="4">
        <v>16.399999999999999</v>
      </c>
      <c r="W483">
        <v>8</v>
      </c>
      <c r="X483" s="3">
        <v>12.5</v>
      </c>
      <c r="Y483">
        <v>8</v>
      </c>
      <c r="Z483">
        <v>3</v>
      </c>
      <c r="AA483">
        <v>11.6</v>
      </c>
      <c r="AB483">
        <v>8</v>
      </c>
      <c r="AC483" s="3">
        <v>21</v>
      </c>
      <c r="AD483">
        <v>8</v>
      </c>
      <c r="AE483">
        <v>3</v>
      </c>
      <c r="AF483">
        <v>22</v>
      </c>
      <c r="AG483">
        <v>8</v>
      </c>
    </row>
    <row r="484" spans="1:34" x14ac:dyDescent="0.55000000000000004">
      <c r="A484">
        <v>478</v>
      </c>
      <c r="B484" s="2">
        <v>45217</v>
      </c>
      <c r="C484" s="3">
        <v>13.8</v>
      </c>
      <c r="D484">
        <v>8</v>
      </c>
      <c r="E484">
        <v>1</v>
      </c>
      <c r="F484" s="4">
        <v>14</v>
      </c>
      <c r="G484">
        <v>8</v>
      </c>
      <c r="H484" s="3">
        <v>9.5</v>
      </c>
      <c r="I484">
        <v>8</v>
      </c>
      <c r="J484">
        <v>3</v>
      </c>
      <c r="K484">
        <v>9.6</v>
      </c>
      <c r="L484">
        <v>8</v>
      </c>
      <c r="M484" s="3">
        <v>19.8</v>
      </c>
      <c r="N484">
        <v>8</v>
      </c>
      <c r="O484">
        <v>3</v>
      </c>
      <c r="P484">
        <v>20</v>
      </c>
      <c r="Q484">
        <v>8</v>
      </c>
      <c r="S484" s="3">
        <v>10.1</v>
      </c>
      <c r="T484">
        <v>8</v>
      </c>
      <c r="U484">
        <v>1</v>
      </c>
      <c r="V484" s="4">
        <v>9.8000000000000007</v>
      </c>
      <c r="W484">
        <v>8</v>
      </c>
      <c r="X484" s="3">
        <v>4.7</v>
      </c>
      <c r="Y484">
        <v>8</v>
      </c>
      <c r="Z484">
        <v>3</v>
      </c>
      <c r="AA484">
        <v>4.2</v>
      </c>
      <c r="AB484">
        <v>8</v>
      </c>
      <c r="AC484" s="3">
        <v>16.2</v>
      </c>
      <c r="AD484">
        <v>8</v>
      </c>
      <c r="AE484">
        <v>3</v>
      </c>
      <c r="AF484">
        <v>16.2</v>
      </c>
      <c r="AG484">
        <v>8</v>
      </c>
    </row>
    <row r="485" spans="1:34" x14ac:dyDescent="0.55000000000000004">
      <c r="A485">
        <v>479</v>
      </c>
      <c r="B485" s="2">
        <v>45248</v>
      </c>
      <c r="C485" s="3">
        <v>9.1</v>
      </c>
      <c r="D485">
        <v>8</v>
      </c>
      <c r="E485">
        <v>1</v>
      </c>
      <c r="F485" s="4">
        <v>7.9</v>
      </c>
      <c r="G485">
        <v>8</v>
      </c>
      <c r="H485" s="3">
        <v>4.5</v>
      </c>
      <c r="I485">
        <v>8</v>
      </c>
      <c r="J485">
        <v>3</v>
      </c>
      <c r="K485">
        <v>3.6</v>
      </c>
      <c r="L485">
        <v>8</v>
      </c>
      <c r="M485" s="3">
        <v>15.6</v>
      </c>
      <c r="N485">
        <v>8</v>
      </c>
      <c r="O485">
        <v>3</v>
      </c>
      <c r="P485">
        <v>13.5</v>
      </c>
      <c r="Q485">
        <v>8</v>
      </c>
      <c r="S485" s="3">
        <v>4.7</v>
      </c>
      <c r="T485">
        <v>8</v>
      </c>
      <c r="U485">
        <v>1</v>
      </c>
      <c r="V485" s="4">
        <v>3.6</v>
      </c>
      <c r="W485">
        <v>8</v>
      </c>
      <c r="X485" s="3">
        <v>-1.3</v>
      </c>
      <c r="Y485">
        <v>8</v>
      </c>
      <c r="Z485">
        <v>3</v>
      </c>
      <c r="AA485">
        <v>-2</v>
      </c>
      <c r="AB485">
        <v>8</v>
      </c>
      <c r="AC485" s="3">
        <v>11.6</v>
      </c>
      <c r="AD485">
        <v>8</v>
      </c>
      <c r="AE485">
        <v>3</v>
      </c>
      <c r="AF485">
        <v>9.8000000000000007</v>
      </c>
      <c r="AG485">
        <v>8</v>
      </c>
    </row>
    <row r="486" spans="1:34" x14ac:dyDescent="0.55000000000000004">
      <c r="A486">
        <v>480</v>
      </c>
      <c r="B486" s="2">
        <v>45278</v>
      </c>
      <c r="C486" s="3">
        <v>3.3</v>
      </c>
      <c r="D486">
        <v>8</v>
      </c>
      <c r="E486">
        <v>1</v>
      </c>
      <c r="F486" s="4">
        <v>2.4</v>
      </c>
      <c r="G486">
        <v>8</v>
      </c>
      <c r="H486" s="3">
        <v>0</v>
      </c>
      <c r="I486">
        <v>8</v>
      </c>
      <c r="J486">
        <v>3</v>
      </c>
      <c r="K486">
        <v>-0.9</v>
      </c>
      <c r="L486">
        <v>8</v>
      </c>
      <c r="M486" s="3">
        <v>7.8</v>
      </c>
      <c r="N486">
        <v>8</v>
      </c>
      <c r="O486">
        <v>3</v>
      </c>
      <c r="P486">
        <v>6.8</v>
      </c>
      <c r="Q486">
        <v>8</v>
      </c>
      <c r="S486" s="3">
        <v>-0.5</v>
      </c>
      <c r="T486">
        <v>8</v>
      </c>
      <c r="U486">
        <v>1</v>
      </c>
      <c r="V486" s="4">
        <v>-2</v>
      </c>
      <c r="W486">
        <v>8</v>
      </c>
      <c r="X486" s="3">
        <v>-5.4</v>
      </c>
      <c r="Y486">
        <v>8</v>
      </c>
      <c r="Z486">
        <v>3</v>
      </c>
      <c r="AA486">
        <v>-7.4</v>
      </c>
      <c r="AB486">
        <v>8</v>
      </c>
      <c r="AC486" s="3">
        <v>4</v>
      </c>
      <c r="AD486">
        <v>8</v>
      </c>
      <c r="AE486">
        <v>3</v>
      </c>
      <c r="AF486">
        <v>2.9</v>
      </c>
      <c r="AG486">
        <v>8</v>
      </c>
    </row>
    <row r="487" spans="1:34" x14ac:dyDescent="0.55000000000000004">
      <c r="A487">
        <v>481</v>
      </c>
      <c r="B487" s="2">
        <v>44945</v>
      </c>
      <c r="C487" s="3">
        <v>0</v>
      </c>
      <c r="D487">
        <v>8</v>
      </c>
      <c r="E487">
        <v>1</v>
      </c>
      <c r="F487" s="4">
        <v>-0.2</v>
      </c>
      <c r="G487">
        <v>8</v>
      </c>
      <c r="H487" s="3">
        <v>-3.2</v>
      </c>
      <c r="I487">
        <v>8</v>
      </c>
      <c r="J487">
        <v>3</v>
      </c>
      <c r="K487">
        <v>-3.5</v>
      </c>
      <c r="L487">
        <v>8</v>
      </c>
      <c r="M487" s="3">
        <v>4.2</v>
      </c>
      <c r="N487">
        <v>8</v>
      </c>
      <c r="O487">
        <v>3</v>
      </c>
      <c r="P487">
        <v>4</v>
      </c>
      <c r="Q487">
        <v>8</v>
      </c>
      <c r="R487">
        <f>SUM(C487:C498)/12</f>
        <v>12.408333333333333</v>
      </c>
      <c r="S487" s="3">
        <v>-5</v>
      </c>
      <c r="T487">
        <v>8</v>
      </c>
      <c r="U487">
        <v>1</v>
      </c>
      <c r="V487" s="4">
        <v>-5.0999999999999996</v>
      </c>
      <c r="W487">
        <v>8</v>
      </c>
      <c r="X487" s="3">
        <v>-12.1</v>
      </c>
      <c r="Y487">
        <v>8</v>
      </c>
      <c r="Z487">
        <v>3</v>
      </c>
      <c r="AA487">
        <v>-11.3</v>
      </c>
      <c r="AB487">
        <v>8</v>
      </c>
      <c r="AC487" s="3">
        <v>0.3</v>
      </c>
      <c r="AD487">
        <v>8</v>
      </c>
      <c r="AE487">
        <v>3</v>
      </c>
      <c r="AF487">
        <v>-0.1</v>
      </c>
      <c r="AG487">
        <v>8</v>
      </c>
      <c r="AH487">
        <f>SUM(S487:S498)/12</f>
        <v>8.4416666666666647</v>
      </c>
    </row>
    <row r="488" spans="1:34" x14ac:dyDescent="0.55000000000000004">
      <c r="A488">
        <v>482</v>
      </c>
      <c r="B488" s="2">
        <v>44976</v>
      </c>
      <c r="C488" s="3">
        <v>2.4</v>
      </c>
      <c r="D488">
        <v>8</v>
      </c>
      <c r="E488">
        <v>1</v>
      </c>
      <c r="F488" s="4">
        <v>0.3</v>
      </c>
      <c r="G488">
        <v>8</v>
      </c>
      <c r="H488" s="3">
        <v>-1.5</v>
      </c>
      <c r="I488">
        <v>8</v>
      </c>
      <c r="J488">
        <v>3</v>
      </c>
      <c r="K488">
        <v>-3.7</v>
      </c>
      <c r="L488">
        <v>8</v>
      </c>
      <c r="M488" s="3">
        <v>7.4</v>
      </c>
      <c r="N488">
        <v>8</v>
      </c>
      <c r="O488">
        <v>3</v>
      </c>
      <c r="P488">
        <v>5.0999999999999996</v>
      </c>
      <c r="Q488">
        <v>8</v>
      </c>
      <c r="S488" s="3">
        <v>-2.6</v>
      </c>
      <c r="T488">
        <v>8</v>
      </c>
      <c r="U488">
        <v>1</v>
      </c>
      <c r="V488" s="4">
        <v>-4.5999999999999996</v>
      </c>
      <c r="W488">
        <v>8</v>
      </c>
      <c r="X488" s="3">
        <v>-8.5</v>
      </c>
      <c r="Y488">
        <v>8</v>
      </c>
      <c r="Z488">
        <v>3</v>
      </c>
      <c r="AA488">
        <v>-11.4</v>
      </c>
      <c r="AB488">
        <v>8</v>
      </c>
      <c r="AC488" s="3">
        <v>2.8</v>
      </c>
      <c r="AD488">
        <v>8</v>
      </c>
      <c r="AE488">
        <v>3</v>
      </c>
      <c r="AF488">
        <v>1.1000000000000001</v>
      </c>
      <c r="AG488">
        <v>8</v>
      </c>
    </row>
    <row r="489" spans="1:34" x14ac:dyDescent="0.55000000000000004">
      <c r="A489">
        <v>483</v>
      </c>
      <c r="B489" s="2">
        <v>45004</v>
      </c>
      <c r="C489" s="3">
        <v>4.9000000000000004</v>
      </c>
      <c r="D489">
        <v>8</v>
      </c>
      <c r="E489">
        <v>1</v>
      </c>
      <c r="F489" s="4">
        <v>3.8</v>
      </c>
      <c r="G489">
        <v>8</v>
      </c>
      <c r="H489" s="3">
        <v>0.4</v>
      </c>
      <c r="I489">
        <v>8</v>
      </c>
      <c r="J489">
        <v>3</v>
      </c>
      <c r="K489">
        <v>-0.7</v>
      </c>
      <c r="L489">
        <v>8</v>
      </c>
      <c r="M489" s="3">
        <v>10.5</v>
      </c>
      <c r="N489">
        <v>8</v>
      </c>
      <c r="O489">
        <v>3</v>
      </c>
      <c r="P489">
        <v>9.4</v>
      </c>
      <c r="Q489">
        <v>8</v>
      </c>
      <c r="S489" s="3">
        <v>0.3</v>
      </c>
      <c r="T489">
        <v>8</v>
      </c>
      <c r="U489">
        <v>1</v>
      </c>
      <c r="V489" s="4">
        <v>-0.8</v>
      </c>
      <c r="W489">
        <v>8</v>
      </c>
      <c r="X489" s="3">
        <v>-5.4</v>
      </c>
      <c r="Y489">
        <v>8</v>
      </c>
      <c r="Z489">
        <v>3</v>
      </c>
      <c r="AA489">
        <v>-7.1</v>
      </c>
      <c r="AB489">
        <v>8</v>
      </c>
      <c r="AC489" s="3">
        <v>6.1</v>
      </c>
      <c r="AD489">
        <v>8</v>
      </c>
      <c r="AE489">
        <v>3</v>
      </c>
      <c r="AF489">
        <v>5.0999999999999996</v>
      </c>
      <c r="AG489">
        <v>8</v>
      </c>
    </row>
    <row r="490" spans="1:34" x14ac:dyDescent="0.55000000000000004">
      <c r="A490">
        <v>484</v>
      </c>
      <c r="B490" s="2">
        <v>45035</v>
      </c>
      <c r="C490" s="3">
        <v>9.1</v>
      </c>
      <c r="D490">
        <v>8</v>
      </c>
      <c r="E490">
        <v>1</v>
      </c>
      <c r="F490" s="4">
        <v>9.8000000000000007</v>
      </c>
      <c r="G490">
        <v>8</v>
      </c>
      <c r="H490" s="3">
        <v>3.9</v>
      </c>
      <c r="I490">
        <v>8</v>
      </c>
      <c r="J490">
        <v>3</v>
      </c>
      <c r="K490">
        <v>4.3</v>
      </c>
      <c r="L490">
        <v>8</v>
      </c>
      <c r="M490" s="3">
        <v>15</v>
      </c>
      <c r="N490">
        <v>8</v>
      </c>
      <c r="O490">
        <v>3</v>
      </c>
      <c r="P490">
        <v>16.100000000000001</v>
      </c>
      <c r="Q490">
        <v>8</v>
      </c>
      <c r="S490" s="3">
        <v>5.0999999999999996</v>
      </c>
      <c r="T490">
        <v>8</v>
      </c>
      <c r="U490">
        <v>1</v>
      </c>
      <c r="V490" s="4">
        <v>5.2</v>
      </c>
      <c r="W490">
        <v>8</v>
      </c>
      <c r="X490" s="3">
        <v>-1.4</v>
      </c>
      <c r="Y490">
        <v>8</v>
      </c>
      <c r="Z490">
        <v>3</v>
      </c>
      <c r="AA490">
        <v>-1.6</v>
      </c>
      <c r="AB490">
        <v>8</v>
      </c>
      <c r="AC490" s="3">
        <v>11.1</v>
      </c>
      <c r="AD490">
        <v>8</v>
      </c>
      <c r="AE490">
        <v>3</v>
      </c>
      <c r="AF490">
        <v>12.2</v>
      </c>
      <c r="AG490">
        <v>8</v>
      </c>
    </row>
    <row r="491" spans="1:34" x14ac:dyDescent="0.55000000000000004">
      <c r="A491">
        <v>485</v>
      </c>
      <c r="B491" s="2">
        <v>45065</v>
      </c>
      <c r="C491" s="3">
        <v>16</v>
      </c>
      <c r="D491">
        <v>8</v>
      </c>
      <c r="E491">
        <v>1</v>
      </c>
      <c r="F491" s="4">
        <v>15.3</v>
      </c>
      <c r="G491">
        <v>8</v>
      </c>
      <c r="H491" s="3">
        <v>9.5</v>
      </c>
      <c r="I491">
        <v>8</v>
      </c>
      <c r="J491">
        <v>3</v>
      </c>
      <c r="K491">
        <v>9.6999999999999993</v>
      </c>
      <c r="L491">
        <v>8</v>
      </c>
      <c r="M491" s="3">
        <v>23.3</v>
      </c>
      <c r="N491">
        <v>8</v>
      </c>
      <c r="O491">
        <v>3</v>
      </c>
      <c r="P491">
        <v>21.5</v>
      </c>
      <c r="Q491">
        <v>8</v>
      </c>
      <c r="S491" s="3">
        <v>11.7</v>
      </c>
      <c r="T491">
        <v>8</v>
      </c>
      <c r="U491">
        <v>1</v>
      </c>
      <c r="V491" s="4">
        <v>11.3</v>
      </c>
      <c r="W491">
        <v>8</v>
      </c>
      <c r="X491" s="3">
        <v>3.2</v>
      </c>
      <c r="Y491">
        <v>8</v>
      </c>
      <c r="Z491">
        <v>3</v>
      </c>
      <c r="AA491">
        <v>3.9</v>
      </c>
      <c r="AB491">
        <v>8</v>
      </c>
      <c r="AC491" s="3">
        <v>19.899999999999999</v>
      </c>
      <c r="AD491">
        <v>8</v>
      </c>
      <c r="AE491">
        <v>3</v>
      </c>
      <c r="AF491">
        <v>18.3</v>
      </c>
      <c r="AG491">
        <v>8</v>
      </c>
    </row>
    <row r="492" spans="1:34" x14ac:dyDescent="0.55000000000000004">
      <c r="A492">
        <v>486</v>
      </c>
      <c r="B492" s="2">
        <v>45096</v>
      </c>
      <c r="C492" s="3">
        <v>18.899999999999999</v>
      </c>
      <c r="D492">
        <v>8</v>
      </c>
      <c r="E492">
        <v>1</v>
      </c>
      <c r="F492" s="4">
        <v>19.3</v>
      </c>
      <c r="G492">
        <v>8</v>
      </c>
      <c r="H492" s="3">
        <v>14.6</v>
      </c>
      <c r="I492">
        <v>8</v>
      </c>
      <c r="J492">
        <v>3</v>
      </c>
      <c r="K492">
        <v>14.8</v>
      </c>
      <c r="L492">
        <v>8</v>
      </c>
      <c r="M492" s="3">
        <v>24.2</v>
      </c>
      <c r="N492">
        <v>8</v>
      </c>
      <c r="O492">
        <v>3</v>
      </c>
      <c r="P492">
        <v>24.7</v>
      </c>
      <c r="Q492">
        <v>8</v>
      </c>
      <c r="S492" s="3">
        <v>15.6</v>
      </c>
      <c r="T492">
        <v>8</v>
      </c>
      <c r="U492">
        <v>1</v>
      </c>
      <c r="V492" s="4">
        <v>15.8</v>
      </c>
      <c r="W492">
        <v>8</v>
      </c>
      <c r="X492" s="3">
        <v>10.199999999999999</v>
      </c>
      <c r="Y492">
        <v>8</v>
      </c>
      <c r="Z492">
        <v>3</v>
      </c>
      <c r="AA492">
        <v>10.1</v>
      </c>
      <c r="AB492">
        <v>8</v>
      </c>
      <c r="AC492" s="3">
        <v>21.3</v>
      </c>
      <c r="AD492">
        <v>8</v>
      </c>
      <c r="AE492">
        <v>3</v>
      </c>
      <c r="AF492">
        <v>21.6</v>
      </c>
      <c r="AG492">
        <v>8</v>
      </c>
    </row>
    <row r="493" spans="1:34" x14ac:dyDescent="0.55000000000000004">
      <c r="A493">
        <v>487</v>
      </c>
      <c r="B493" s="2">
        <v>45126</v>
      </c>
      <c r="C493" s="3">
        <v>22.6</v>
      </c>
      <c r="D493">
        <v>8</v>
      </c>
      <c r="E493">
        <v>1</v>
      </c>
      <c r="F493" s="4">
        <v>22.9</v>
      </c>
      <c r="G493">
        <v>8</v>
      </c>
      <c r="H493" s="3">
        <v>19.100000000000001</v>
      </c>
      <c r="I493">
        <v>8</v>
      </c>
      <c r="J493">
        <v>3</v>
      </c>
      <c r="K493">
        <v>19.100000000000001</v>
      </c>
      <c r="L493">
        <v>8</v>
      </c>
      <c r="M493" s="3">
        <v>27.3</v>
      </c>
      <c r="N493">
        <v>8</v>
      </c>
      <c r="O493">
        <v>3</v>
      </c>
      <c r="P493">
        <v>28.1</v>
      </c>
      <c r="Q493">
        <v>8</v>
      </c>
      <c r="S493" s="3">
        <v>19.7</v>
      </c>
      <c r="T493">
        <v>8</v>
      </c>
      <c r="U493">
        <v>1</v>
      </c>
      <c r="V493" s="4">
        <v>19.899999999999999</v>
      </c>
      <c r="W493">
        <v>8</v>
      </c>
      <c r="X493" s="3">
        <v>16.100000000000001</v>
      </c>
      <c r="Y493">
        <v>8</v>
      </c>
      <c r="Z493">
        <v>3</v>
      </c>
      <c r="AA493">
        <v>15.4</v>
      </c>
      <c r="AB493">
        <v>8</v>
      </c>
      <c r="AC493" s="3">
        <v>24.6</v>
      </c>
      <c r="AD493">
        <v>8</v>
      </c>
      <c r="AE493">
        <v>3</v>
      </c>
      <c r="AF493">
        <v>25.2</v>
      </c>
      <c r="AG493">
        <v>8</v>
      </c>
    </row>
    <row r="494" spans="1:34" x14ac:dyDescent="0.55000000000000004">
      <c r="A494">
        <v>488</v>
      </c>
      <c r="B494" s="2">
        <v>45157</v>
      </c>
      <c r="C494" s="3">
        <v>24.9</v>
      </c>
      <c r="D494">
        <v>8</v>
      </c>
      <c r="E494">
        <v>1</v>
      </c>
      <c r="F494" s="4">
        <v>24</v>
      </c>
      <c r="G494">
        <v>8</v>
      </c>
      <c r="H494" s="3">
        <v>21.1</v>
      </c>
      <c r="I494">
        <v>8</v>
      </c>
      <c r="J494">
        <v>3</v>
      </c>
      <c r="K494">
        <v>20</v>
      </c>
      <c r="L494">
        <v>8</v>
      </c>
      <c r="M494" s="3">
        <v>30.8</v>
      </c>
      <c r="N494">
        <v>8</v>
      </c>
      <c r="O494">
        <v>3</v>
      </c>
      <c r="P494">
        <v>29.7</v>
      </c>
      <c r="Q494">
        <v>8</v>
      </c>
      <c r="S494" s="3">
        <v>21.9</v>
      </c>
      <c r="T494">
        <v>8</v>
      </c>
      <c r="U494">
        <v>1</v>
      </c>
      <c r="V494" s="4">
        <v>20.6</v>
      </c>
      <c r="W494">
        <v>8</v>
      </c>
      <c r="X494" s="3">
        <v>17.399999999999999</v>
      </c>
      <c r="Y494">
        <v>8</v>
      </c>
      <c r="Z494">
        <v>3</v>
      </c>
      <c r="AA494">
        <v>16</v>
      </c>
      <c r="AB494">
        <v>8</v>
      </c>
      <c r="AC494" s="3">
        <v>27.7</v>
      </c>
      <c r="AD494">
        <v>8</v>
      </c>
      <c r="AE494">
        <v>3</v>
      </c>
      <c r="AF494">
        <v>26.5</v>
      </c>
      <c r="AG494">
        <v>8</v>
      </c>
    </row>
    <row r="495" spans="1:34" x14ac:dyDescent="0.55000000000000004">
      <c r="A495">
        <v>489</v>
      </c>
      <c r="B495" s="2">
        <v>45188</v>
      </c>
      <c r="C495" s="3">
        <v>21.6</v>
      </c>
      <c r="D495">
        <v>8</v>
      </c>
      <c r="E495">
        <v>1</v>
      </c>
      <c r="F495" s="4">
        <v>20</v>
      </c>
      <c r="G495">
        <v>8</v>
      </c>
      <c r="H495" s="3">
        <v>17.8</v>
      </c>
      <c r="I495">
        <v>8</v>
      </c>
      <c r="J495">
        <v>3</v>
      </c>
      <c r="K495">
        <v>16</v>
      </c>
      <c r="L495">
        <v>8</v>
      </c>
      <c r="M495" s="3">
        <v>27.6</v>
      </c>
      <c r="N495">
        <v>8</v>
      </c>
      <c r="O495">
        <v>3</v>
      </c>
      <c r="P495">
        <v>25.5</v>
      </c>
      <c r="Q495">
        <v>8</v>
      </c>
      <c r="S495" s="3">
        <v>18</v>
      </c>
      <c r="T495">
        <v>8</v>
      </c>
      <c r="U495">
        <v>1</v>
      </c>
      <c r="V495" s="4">
        <v>16.399999999999999</v>
      </c>
      <c r="W495">
        <v>8</v>
      </c>
      <c r="X495" s="3">
        <v>13.4</v>
      </c>
      <c r="Y495">
        <v>8</v>
      </c>
      <c r="Z495">
        <v>3</v>
      </c>
      <c r="AA495">
        <v>11.6</v>
      </c>
      <c r="AB495">
        <v>8</v>
      </c>
      <c r="AC495" s="3">
        <v>23.8</v>
      </c>
      <c r="AD495">
        <v>8</v>
      </c>
      <c r="AE495">
        <v>3</v>
      </c>
      <c r="AF495">
        <v>22</v>
      </c>
      <c r="AG495">
        <v>8</v>
      </c>
    </row>
    <row r="496" spans="1:34" x14ac:dyDescent="0.55000000000000004">
      <c r="A496">
        <v>490</v>
      </c>
      <c r="B496" s="2">
        <v>45218</v>
      </c>
      <c r="C496" s="3">
        <v>15.8</v>
      </c>
      <c r="D496">
        <v>8</v>
      </c>
      <c r="E496">
        <v>1</v>
      </c>
      <c r="F496" s="4">
        <v>14</v>
      </c>
      <c r="G496">
        <v>8</v>
      </c>
      <c r="H496" s="3">
        <v>12.2</v>
      </c>
      <c r="I496">
        <v>8</v>
      </c>
      <c r="J496">
        <v>3</v>
      </c>
      <c r="K496">
        <v>9.6</v>
      </c>
      <c r="L496">
        <v>8</v>
      </c>
      <c r="M496" s="3">
        <v>21</v>
      </c>
      <c r="N496">
        <v>8</v>
      </c>
      <c r="O496">
        <v>3</v>
      </c>
      <c r="P496">
        <v>20</v>
      </c>
      <c r="Q496">
        <v>8</v>
      </c>
      <c r="S496" s="3">
        <v>12.2</v>
      </c>
      <c r="T496">
        <v>8</v>
      </c>
      <c r="U496">
        <v>1</v>
      </c>
      <c r="V496" s="4">
        <v>9.8000000000000007</v>
      </c>
      <c r="W496">
        <v>8</v>
      </c>
      <c r="X496" s="3">
        <v>7.5</v>
      </c>
      <c r="Y496">
        <v>8</v>
      </c>
      <c r="Z496">
        <v>3</v>
      </c>
      <c r="AA496">
        <v>4.2</v>
      </c>
      <c r="AB496">
        <v>8</v>
      </c>
      <c r="AC496" s="3">
        <v>17.5</v>
      </c>
      <c r="AD496">
        <v>8</v>
      </c>
      <c r="AE496">
        <v>3</v>
      </c>
      <c r="AF496">
        <v>16.2</v>
      </c>
      <c r="AG496">
        <v>8</v>
      </c>
    </row>
    <row r="497" spans="1:34" x14ac:dyDescent="0.55000000000000004">
      <c r="A497">
        <v>491</v>
      </c>
      <c r="B497" s="2">
        <v>45249</v>
      </c>
      <c r="C497" s="3">
        <v>8.6</v>
      </c>
      <c r="D497">
        <v>8</v>
      </c>
      <c r="E497">
        <v>1</v>
      </c>
      <c r="F497" s="4">
        <v>7.9</v>
      </c>
      <c r="G497">
        <v>8</v>
      </c>
      <c r="H497" s="3">
        <v>3.7</v>
      </c>
      <c r="I497">
        <v>8</v>
      </c>
      <c r="J497">
        <v>3</v>
      </c>
      <c r="K497">
        <v>3.6</v>
      </c>
      <c r="L497">
        <v>8</v>
      </c>
      <c r="M497" s="3">
        <v>15.1</v>
      </c>
      <c r="N497">
        <v>8</v>
      </c>
      <c r="O497">
        <v>3</v>
      </c>
      <c r="P497">
        <v>13.5</v>
      </c>
      <c r="Q497">
        <v>8</v>
      </c>
      <c r="S497" s="3">
        <v>4.3</v>
      </c>
      <c r="T497">
        <v>8</v>
      </c>
      <c r="U497">
        <v>1</v>
      </c>
      <c r="V497" s="4">
        <v>3.6</v>
      </c>
      <c r="W497">
        <v>8</v>
      </c>
      <c r="X497" s="3">
        <v>-2</v>
      </c>
      <c r="Y497">
        <v>8</v>
      </c>
      <c r="Z497">
        <v>3</v>
      </c>
      <c r="AA497">
        <v>-2</v>
      </c>
      <c r="AB497">
        <v>8</v>
      </c>
      <c r="AC497" s="3">
        <v>11.7</v>
      </c>
      <c r="AD497">
        <v>8</v>
      </c>
      <c r="AE497">
        <v>3</v>
      </c>
      <c r="AF497">
        <v>9.8000000000000007</v>
      </c>
      <c r="AG497">
        <v>8</v>
      </c>
    </row>
    <row r="498" spans="1:34" x14ac:dyDescent="0.55000000000000004">
      <c r="A498">
        <v>492</v>
      </c>
      <c r="B498" s="2">
        <v>45279</v>
      </c>
      <c r="C498" s="3">
        <v>4.0999999999999996</v>
      </c>
      <c r="D498">
        <v>8</v>
      </c>
      <c r="E498">
        <v>1</v>
      </c>
      <c r="F498" s="4">
        <v>2.4</v>
      </c>
      <c r="G498">
        <v>8</v>
      </c>
      <c r="H498" s="3">
        <v>0.6</v>
      </c>
      <c r="I498">
        <v>8</v>
      </c>
      <c r="J498">
        <v>3</v>
      </c>
      <c r="K498">
        <v>-0.9</v>
      </c>
      <c r="L498">
        <v>8</v>
      </c>
      <c r="M498" s="3">
        <v>8.8000000000000007</v>
      </c>
      <c r="N498">
        <v>8</v>
      </c>
      <c r="O498">
        <v>3</v>
      </c>
      <c r="P498">
        <v>6.8</v>
      </c>
      <c r="Q498">
        <v>8</v>
      </c>
      <c r="S498" s="3">
        <v>0.1</v>
      </c>
      <c r="T498">
        <v>8</v>
      </c>
      <c r="U498">
        <v>1</v>
      </c>
      <c r="V498" s="4">
        <v>-2</v>
      </c>
      <c r="W498">
        <v>8</v>
      </c>
      <c r="X498" s="3">
        <v>-4.7</v>
      </c>
      <c r="Y498">
        <v>8</v>
      </c>
      <c r="Z498">
        <v>3</v>
      </c>
      <c r="AA498">
        <v>-7.4</v>
      </c>
      <c r="AB498">
        <v>8</v>
      </c>
      <c r="AC498" s="3">
        <v>5.2</v>
      </c>
      <c r="AD498">
        <v>8</v>
      </c>
      <c r="AE498">
        <v>3</v>
      </c>
      <c r="AF498">
        <v>2.9</v>
      </c>
      <c r="AG498">
        <v>8</v>
      </c>
    </row>
    <row r="499" spans="1:34" x14ac:dyDescent="0.55000000000000004">
      <c r="A499">
        <v>493</v>
      </c>
      <c r="B499" s="2">
        <v>44946</v>
      </c>
      <c r="C499" s="3">
        <v>3.3</v>
      </c>
      <c r="D499">
        <v>8</v>
      </c>
      <c r="E499">
        <v>1</v>
      </c>
      <c r="F499" s="4">
        <v>-0.2</v>
      </c>
      <c r="G499">
        <v>8</v>
      </c>
      <c r="H499" s="3">
        <v>0</v>
      </c>
      <c r="I499">
        <v>8</v>
      </c>
      <c r="J499">
        <v>3</v>
      </c>
      <c r="K499">
        <v>-3.5</v>
      </c>
      <c r="L499">
        <v>8</v>
      </c>
      <c r="M499" s="3">
        <v>7.9</v>
      </c>
      <c r="N499">
        <v>8</v>
      </c>
      <c r="O499">
        <v>3</v>
      </c>
      <c r="P499">
        <v>4</v>
      </c>
      <c r="Q499">
        <v>8</v>
      </c>
      <c r="R499">
        <f>SUM(C499:C510)/12</f>
        <v>12.341666666666667</v>
      </c>
      <c r="S499" s="3">
        <v>-1.1000000000000001</v>
      </c>
      <c r="T499">
        <v>8</v>
      </c>
      <c r="U499">
        <v>1</v>
      </c>
      <c r="V499" s="4">
        <v>-5.0999999999999996</v>
      </c>
      <c r="W499">
        <v>8</v>
      </c>
      <c r="X499" s="3">
        <v>-5.5</v>
      </c>
      <c r="Y499">
        <v>8</v>
      </c>
      <c r="Z499">
        <v>3</v>
      </c>
      <c r="AA499">
        <v>-11.3</v>
      </c>
      <c r="AB499">
        <v>8</v>
      </c>
      <c r="AC499" s="3">
        <v>3.3</v>
      </c>
      <c r="AD499">
        <v>8</v>
      </c>
      <c r="AE499">
        <v>3</v>
      </c>
      <c r="AF499">
        <v>-0.1</v>
      </c>
      <c r="AG499">
        <v>8</v>
      </c>
      <c r="AH499">
        <f>SUM(S499:S510)/12</f>
        <v>8.5666666666666664</v>
      </c>
    </row>
    <row r="500" spans="1:34" x14ac:dyDescent="0.55000000000000004">
      <c r="A500">
        <v>494</v>
      </c>
      <c r="B500" s="2">
        <v>44977</v>
      </c>
      <c r="C500" s="3">
        <v>2.2999999999999998</v>
      </c>
      <c r="D500">
        <v>8</v>
      </c>
      <c r="E500">
        <v>1</v>
      </c>
      <c r="F500" s="4">
        <v>0.3</v>
      </c>
      <c r="G500">
        <v>8</v>
      </c>
      <c r="H500" s="3">
        <v>-1.4</v>
      </c>
      <c r="I500">
        <v>8</v>
      </c>
      <c r="J500">
        <v>3</v>
      </c>
      <c r="K500">
        <v>-3.7</v>
      </c>
      <c r="L500">
        <v>8</v>
      </c>
      <c r="M500" s="3">
        <v>7.5</v>
      </c>
      <c r="N500">
        <v>8</v>
      </c>
      <c r="O500">
        <v>3</v>
      </c>
      <c r="P500">
        <v>5.0999999999999996</v>
      </c>
      <c r="Q500">
        <v>8</v>
      </c>
      <c r="S500" s="3">
        <v>-2.2000000000000002</v>
      </c>
      <c r="T500">
        <v>8</v>
      </c>
      <c r="U500">
        <v>1</v>
      </c>
      <c r="V500" s="4">
        <v>-4.5999999999999996</v>
      </c>
      <c r="W500">
        <v>8</v>
      </c>
      <c r="X500" s="3">
        <v>-7.9</v>
      </c>
      <c r="Y500">
        <v>8</v>
      </c>
      <c r="Z500">
        <v>3</v>
      </c>
      <c r="AA500">
        <v>-11.4</v>
      </c>
      <c r="AB500">
        <v>8</v>
      </c>
      <c r="AC500" s="3">
        <v>3.6</v>
      </c>
      <c r="AD500">
        <v>8</v>
      </c>
      <c r="AE500">
        <v>3</v>
      </c>
      <c r="AF500">
        <v>1.1000000000000001</v>
      </c>
      <c r="AG500">
        <v>8</v>
      </c>
    </row>
    <row r="501" spans="1:34" x14ac:dyDescent="0.55000000000000004">
      <c r="A501">
        <v>495</v>
      </c>
      <c r="B501" s="2">
        <v>45005</v>
      </c>
      <c r="C501" s="3">
        <v>5.5</v>
      </c>
      <c r="D501">
        <v>8</v>
      </c>
      <c r="E501">
        <v>1</v>
      </c>
      <c r="F501" s="4">
        <v>3.8</v>
      </c>
      <c r="G501">
        <v>8</v>
      </c>
      <c r="H501" s="3">
        <v>1</v>
      </c>
      <c r="I501">
        <v>8</v>
      </c>
      <c r="J501">
        <v>3</v>
      </c>
      <c r="K501">
        <v>-0.7</v>
      </c>
      <c r="L501">
        <v>8</v>
      </c>
      <c r="M501" s="3">
        <v>11.4</v>
      </c>
      <c r="N501">
        <v>8</v>
      </c>
      <c r="O501">
        <v>3</v>
      </c>
      <c r="P501">
        <v>9.4</v>
      </c>
      <c r="Q501">
        <v>8</v>
      </c>
      <c r="S501" s="3">
        <v>1.5</v>
      </c>
      <c r="T501">
        <v>8</v>
      </c>
      <c r="U501">
        <v>1</v>
      </c>
      <c r="V501" s="4">
        <v>-0.8</v>
      </c>
      <c r="W501">
        <v>8</v>
      </c>
      <c r="X501" s="3">
        <v>-4.7</v>
      </c>
      <c r="Y501">
        <v>8</v>
      </c>
      <c r="Z501">
        <v>3</v>
      </c>
      <c r="AA501">
        <v>-7.1</v>
      </c>
      <c r="AB501">
        <v>8</v>
      </c>
      <c r="AC501" s="3">
        <v>7.8</v>
      </c>
      <c r="AD501">
        <v>8</v>
      </c>
      <c r="AE501">
        <v>3</v>
      </c>
      <c r="AF501">
        <v>5.0999999999999996</v>
      </c>
      <c r="AG501">
        <v>8</v>
      </c>
    </row>
    <row r="502" spans="1:34" x14ac:dyDescent="0.55000000000000004">
      <c r="A502">
        <v>496</v>
      </c>
      <c r="B502" s="2">
        <v>45036</v>
      </c>
      <c r="C502" s="3">
        <v>8.1999999999999993</v>
      </c>
      <c r="D502">
        <v>8</v>
      </c>
      <c r="E502">
        <v>1</v>
      </c>
      <c r="F502" s="4">
        <v>9.8000000000000007</v>
      </c>
      <c r="G502">
        <v>8</v>
      </c>
      <c r="H502" s="3">
        <v>2.9</v>
      </c>
      <c r="I502">
        <v>8</v>
      </c>
      <c r="J502">
        <v>3</v>
      </c>
      <c r="K502">
        <v>4.3</v>
      </c>
      <c r="L502">
        <v>8</v>
      </c>
      <c r="M502" s="3">
        <v>14.3</v>
      </c>
      <c r="N502">
        <v>8</v>
      </c>
      <c r="O502">
        <v>3</v>
      </c>
      <c r="P502">
        <v>16.100000000000001</v>
      </c>
      <c r="Q502">
        <v>8</v>
      </c>
      <c r="S502" s="3">
        <v>3.9</v>
      </c>
      <c r="T502">
        <v>8</v>
      </c>
      <c r="U502">
        <v>1</v>
      </c>
      <c r="V502" s="4">
        <v>5.2</v>
      </c>
      <c r="W502">
        <v>8</v>
      </c>
      <c r="X502" s="3">
        <v>-2.9</v>
      </c>
      <c r="Y502">
        <v>8</v>
      </c>
      <c r="Z502">
        <v>3</v>
      </c>
      <c r="AA502">
        <v>-1.6</v>
      </c>
      <c r="AB502">
        <v>8</v>
      </c>
      <c r="AC502" s="3">
        <v>10.6</v>
      </c>
      <c r="AD502">
        <v>8</v>
      </c>
      <c r="AE502">
        <v>3</v>
      </c>
      <c r="AF502">
        <v>12.2</v>
      </c>
      <c r="AG502">
        <v>8</v>
      </c>
    </row>
    <row r="503" spans="1:34" x14ac:dyDescent="0.55000000000000004">
      <c r="A503">
        <v>497</v>
      </c>
      <c r="B503" s="2">
        <v>45066</v>
      </c>
      <c r="C503" s="3">
        <v>16</v>
      </c>
      <c r="D503">
        <v>8</v>
      </c>
      <c r="E503">
        <v>1</v>
      </c>
      <c r="F503" s="4">
        <v>15.3</v>
      </c>
      <c r="G503">
        <v>8</v>
      </c>
      <c r="H503" s="3">
        <v>10.8</v>
      </c>
      <c r="I503">
        <v>8</v>
      </c>
      <c r="J503">
        <v>3</v>
      </c>
      <c r="K503">
        <v>9.6999999999999993</v>
      </c>
      <c r="L503">
        <v>8</v>
      </c>
      <c r="M503" s="3">
        <v>22.1</v>
      </c>
      <c r="N503">
        <v>8</v>
      </c>
      <c r="O503">
        <v>3</v>
      </c>
      <c r="P503">
        <v>21.5</v>
      </c>
      <c r="Q503">
        <v>8</v>
      </c>
      <c r="S503" s="3">
        <v>12.5</v>
      </c>
      <c r="T503">
        <v>8</v>
      </c>
      <c r="U503">
        <v>1</v>
      </c>
      <c r="V503" s="4">
        <v>11.3</v>
      </c>
      <c r="W503">
        <v>8</v>
      </c>
      <c r="X503" s="3">
        <v>5.4</v>
      </c>
      <c r="Y503">
        <v>8</v>
      </c>
      <c r="Z503">
        <v>3</v>
      </c>
      <c r="AA503">
        <v>3.9</v>
      </c>
      <c r="AB503">
        <v>8</v>
      </c>
      <c r="AC503" s="3">
        <v>19.399999999999999</v>
      </c>
      <c r="AD503">
        <v>8</v>
      </c>
      <c r="AE503">
        <v>3</v>
      </c>
      <c r="AF503">
        <v>18.3</v>
      </c>
      <c r="AG503">
        <v>8</v>
      </c>
    </row>
    <row r="504" spans="1:34" x14ac:dyDescent="0.55000000000000004">
      <c r="A504">
        <v>498</v>
      </c>
      <c r="B504" s="2">
        <v>45097</v>
      </c>
      <c r="C504" s="3">
        <v>20.5</v>
      </c>
      <c r="D504">
        <v>8</v>
      </c>
      <c r="E504">
        <v>1</v>
      </c>
      <c r="F504" s="4">
        <v>19.3</v>
      </c>
      <c r="G504">
        <v>8</v>
      </c>
      <c r="H504" s="3">
        <v>16.100000000000001</v>
      </c>
      <c r="I504">
        <v>8</v>
      </c>
      <c r="J504">
        <v>3</v>
      </c>
      <c r="K504">
        <v>14.8</v>
      </c>
      <c r="L504">
        <v>8</v>
      </c>
      <c r="M504" s="3">
        <v>26.1</v>
      </c>
      <c r="N504">
        <v>8</v>
      </c>
      <c r="O504">
        <v>3</v>
      </c>
      <c r="P504">
        <v>24.7</v>
      </c>
      <c r="Q504">
        <v>8</v>
      </c>
      <c r="S504" s="3">
        <v>17.2</v>
      </c>
      <c r="T504">
        <v>8</v>
      </c>
      <c r="U504">
        <v>1</v>
      </c>
      <c r="V504" s="4">
        <v>15.8</v>
      </c>
      <c r="W504">
        <v>8</v>
      </c>
      <c r="X504" s="3">
        <v>11.4</v>
      </c>
      <c r="Y504">
        <v>8</v>
      </c>
      <c r="Z504">
        <v>3</v>
      </c>
      <c r="AA504">
        <v>10.1</v>
      </c>
      <c r="AB504">
        <v>8</v>
      </c>
      <c r="AC504" s="3">
        <v>23.2</v>
      </c>
      <c r="AD504">
        <v>8</v>
      </c>
      <c r="AE504">
        <v>3</v>
      </c>
      <c r="AF504">
        <v>21.6</v>
      </c>
      <c r="AG504">
        <v>8</v>
      </c>
    </row>
    <row r="505" spans="1:34" x14ac:dyDescent="0.55000000000000004">
      <c r="A505">
        <v>499</v>
      </c>
      <c r="B505" s="2">
        <v>45127</v>
      </c>
      <c r="C505" s="3">
        <v>21.2</v>
      </c>
      <c r="D505">
        <v>8</v>
      </c>
      <c r="E505">
        <v>1</v>
      </c>
      <c r="F505" s="4">
        <v>22.9</v>
      </c>
      <c r="G505">
        <v>8</v>
      </c>
      <c r="H505" s="3">
        <v>18.100000000000001</v>
      </c>
      <c r="I505">
        <v>8</v>
      </c>
      <c r="J505">
        <v>3</v>
      </c>
      <c r="K505">
        <v>19.100000000000001</v>
      </c>
      <c r="L505">
        <v>8</v>
      </c>
      <c r="M505" s="3">
        <v>25.1</v>
      </c>
      <c r="N505">
        <v>8</v>
      </c>
      <c r="O505">
        <v>3</v>
      </c>
      <c r="P505">
        <v>28.1</v>
      </c>
      <c r="Q505">
        <v>8</v>
      </c>
      <c r="S505" s="3">
        <v>19.2</v>
      </c>
      <c r="T505">
        <v>8</v>
      </c>
      <c r="U505">
        <v>1</v>
      </c>
      <c r="V505" s="4">
        <v>19.899999999999999</v>
      </c>
      <c r="W505">
        <v>8</v>
      </c>
      <c r="X505" s="3">
        <v>16.2</v>
      </c>
      <c r="Y505">
        <v>8</v>
      </c>
      <c r="Z505">
        <v>3</v>
      </c>
      <c r="AA505">
        <v>15.4</v>
      </c>
      <c r="AB505">
        <v>8</v>
      </c>
      <c r="AC505" s="3">
        <v>22.8</v>
      </c>
      <c r="AD505">
        <v>8</v>
      </c>
      <c r="AE505">
        <v>3</v>
      </c>
      <c r="AF505">
        <v>25.2</v>
      </c>
      <c r="AG505">
        <v>8</v>
      </c>
    </row>
    <row r="506" spans="1:34" x14ac:dyDescent="0.55000000000000004">
      <c r="A506">
        <v>500</v>
      </c>
      <c r="B506" s="2">
        <v>45158</v>
      </c>
      <c r="C506" s="3">
        <v>25.4</v>
      </c>
      <c r="D506">
        <v>8</v>
      </c>
      <c r="E506">
        <v>1</v>
      </c>
      <c r="F506" s="4">
        <v>24</v>
      </c>
      <c r="G506">
        <v>8</v>
      </c>
      <c r="H506" s="3">
        <v>21.3</v>
      </c>
      <c r="I506">
        <v>8</v>
      </c>
      <c r="J506">
        <v>3</v>
      </c>
      <c r="K506">
        <v>20</v>
      </c>
      <c r="L506">
        <v>8</v>
      </c>
      <c r="M506" s="3">
        <v>31.9</v>
      </c>
      <c r="N506">
        <v>8</v>
      </c>
      <c r="O506">
        <v>3</v>
      </c>
      <c r="P506">
        <v>29.7</v>
      </c>
      <c r="Q506">
        <v>8</v>
      </c>
      <c r="S506" s="3">
        <v>21.9</v>
      </c>
      <c r="T506">
        <v>8</v>
      </c>
      <c r="U506">
        <v>1</v>
      </c>
      <c r="V506" s="4">
        <v>20.6</v>
      </c>
      <c r="W506">
        <v>8</v>
      </c>
      <c r="X506" s="3">
        <v>17.100000000000001</v>
      </c>
      <c r="Y506">
        <v>8</v>
      </c>
      <c r="Z506">
        <v>3</v>
      </c>
      <c r="AA506">
        <v>16</v>
      </c>
      <c r="AB506">
        <v>8</v>
      </c>
      <c r="AC506" s="3">
        <v>28.3</v>
      </c>
      <c r="AD506">
        <v>8</v>
      </c>
      <c r="AE506">
        <v>3</v>
      </c>
      <c r="AF506">
        <v>26.5</v>
      </c>
      <c r="AG506">
        <v>8</v>
      </c>
    </row>
    <row r="507" spans="1:34" x14ac:dyDescent="0.55000000000000004">
      <c r="A507">
        <v>501</v>
      </c>
      <c r="B507" s="2">
        <v>45189</v>
      </c>
      <c r="C507" s="3">
        <v>21</v>
      </c>
      <c r="D507">
        <v>8</v>
      </c>
      <c r="E507">
        <v>1</v>
      </c>
      <c r="F507" s="4">
        <v>20</v>
      </c>
      <c r="G507">
        <v>8</v>
      </c>
      <c r="H507" s="3">
        <v>17.600000000000001</v>
      </c>
      <c r="I507">
        <v>8</v>
      </c>
      <c r="J507">
        <v>3</v>
      </c>
      <c r="K507">
        <v>16</v>
      </c>
      <c r="L507">
        <v>8</v>
      </c>
      <c r="M507" s="3">
        <v>26.1</v>
      </c>
      <c r="N507">
        <v>8</v>
      </c>
      <c r="O507">
        <v>3</v>
      </c>
      <c r="P507">
        <v>25.5</v>
      </c>
      <c r="Q507">
        <v>8</v>
      </c>
      <c r="S507" s="3">
        <v>17.8</v>
      </c>
      <c r="T507">
        <v>8</v>
      </c>
      <c r="U507">
        <v>1</v>
      </c>
      <c r="V507" s="4">
        <v>16.399999999999999</v>
      </c>
      <c r="W507">
        <v>8</v>
      </c>
      <c r="X507" s="3">
        <v>13.9</v>
      </c>
      <c r="Y507">
        <v>8</v>
      </c>
      <c r="Z507">
        <v>3</v>
      </c>
      <c r="AA507">
        <v>11.6</v>
      </c>
      <c r="AB507">
        <v>8</v>
      </c>
      <c r="AC507" s="3">
        <v>23</v>
      </c>
      <c r="AD507">
        <v>8</v>
      </c>
      <c r="AE507">
        <v>3</v>
      </c>
      <c r="AF507">
        <v>22</v>
      </c>
      <c r="AG507">
        <v>8</v>
      </c>
    </row>
    <row r="508" spans="1:34" x14ac:dyDescent="0.55000000000000004">
      <c r="A508">
        <v>502</v>
      </c>
      <c r="B508" s="2">
        <v>45219</v>
      </c>
      <c r="C508" s="3">
        <v>13.2</v>
      </c>
      <c r="D508">
        <v>5</v>
      </c>
      <c r="E508">
        <v>1</v>
      </c>
      <c r="F508" s="4">
        <v>14</v>
      </c>
      <c r="G508">
        <v>8</v>
      </c>
      <c r="H508" s="3">
        <v>9</v>
      </c>
      <c r="I508">
        <v>5</v>
      </c>
      <c r="J508">
        <v>3</v>
      </c>
      <c r="K508">
        <v>9.6</v>
      </c>
      <c r="L508">
        <v>8</v>
      </c>
      <c r="M508" s="3">
        <v>19.2</v>
      </c>
      <c r="N508">
        <v>5</v>
      </c>
      <c r="O508">
        <v>3</v>
      </c>
      <c r="P508">
        <v>20</v>
      </c>
      <c r="Q508">
        <v>8</v>
      </c>
      <c r="S508" s="3">
        <v>9.1</v>
      </c>
      <c r="T508">
        <v>5</v>
      </c>
      <c r="U508">
        <v>1</v>
      </c>
      <c r="V508" s="4">
        <v>9.8000000000000007</v>
      </c>
      <c r="W508">
        <v>8</v>
      </c>
      <c r="X508" s="3">
        <v>3.7</v>
      </c>
      <c r="Y508">
        <v>5</v>
      </c>
      <c r="Z508">
        <v>3</v>
      </c>
      <c r="AA508">
        <v>4.2</v>
      </c>
      <c r="AB508">
        <v>8</v>
      </c>
      <c r="AC508" s="3">
        <v>15.5</v>
      </c>
      <c r="AD508">
        <v>5</v>
      </c>
      <c r="AE508">
        <v>3</v>
      </c>
      <c r="AF508">
        <v>16.2</v>
      </c>
      <c r="AG508">
        <v>8</v>
      </c>
    </row>
    <row r="509" spans="1:34" x14ac:dyDescent="0.55000000000000004">
      <c r="A509">
        <v>503</v>
      </c>
      <c r="B509" s="2">
        <v>45250</v>
      </c>
      <c r="C509" s="3">
        <v>9</v>
      </c>
      <c r="D509">
        <v>8</v>
      </c>
      <c r="E509">
        <v>1</v>
      </c>
      <c r="F509" s="4">
        <v>7.9</v>
      </c>
      <c r="G509">
        <v>8</v>
      </c>
      <c r="H509" s="3">
        <v>4.3</v>
      </c>
      <c r="I509">
        <v>8</v>
      </c>
      <c r="J509">
        <v>3</v>
      </c>
      <c r="K509">
        <v>3.6</v>
      </c>
      <c r="L509">
        <v>8</v>
      </c>
      <c r="M509" s="3">
        <v>14.9</v>
      </c>
      <c r="N509">
        <v>8</v>
      </c>
      <c r="O509">
        <v>3</v>
      </c>
      <c r="P509">
        <v>13.5</v>
      </c>
      <c r="Q509">
        <v>8</v>
      </c>
      <c r="S509" s="3">
        <v>5</v>
      </c>
      <c r="T509">
        <v>8</v>
      </c>
      <c r="U509">
        <v>1</v>
      </c>
      <c r="V509" s="4">
        <v>3.6</v>
      </c>
      <c r="W509">
        <v>8</v>
      </c>
      <c r="X509" s="3">
        <v>-1.1000000000000001</v>
      </c>
      <c r="Y509">
        <v>8</v>
      </c>
      <c r="Z509">
        <v>3</v>
      </c>
      <c r="AA509">
        <v>-2</v>
      </c>
      <c r="AB509">
        <v>8</v>
      </c>
      <c r="AC509" s="3">
        <v>11.6</v>
      </c>
      <c r="AD509">
        <v>8</v>
      </c>
      <c r="AE509">
        <v>3</v>
      </c>
      <c r="AF509">
        <v>9.8000000000000007</v>
      </c>
      <c r="AG509">
        <v>8</v>
      </c>
    </row>
    <row r="510" spans="1:34" x14ac:dyDescent="0.55000000000000004">
      <c r="A510">
        <v>504</v>
      </c>
      <c r="B510" s="2">
        <v>45280</v>
      </c>
      <c r="C510" s="3">
        <v>2.5</v>
      </c>
      <c r="D510">
        <v>8</v>
      </c>
      <c r="E510">
        <v>1</v>
      </c>
      <c r="F510" s="4">
        <v>2.4</v>
      </c>
      <c r="G510">
        <v>8</v>
      </c>
      <c r="H510" s="3">
        <v>-0.7</v>
      </c>
      <c r="I510">
        <v>8</v>
      </c>
      <c r="J510">
        <v>3</v>
      </c>
      <c r="K510">
        <v>-0.9</v>
      </c>
      <c r="L510">
        <v>8</v>
      </c>
      <c r="M510" s="3">
        <v>7.2</v>
      </c>
      <c r="N510">
        <v>8</v>
      </c>
      <c r="O510">
        <v>3</v>
      </c>
      <c r="P510">
        <v>6.8</v>
      </c>
      <c r="Q510">
        <v>8</v>
      </c>
      <c r="S510" s="3">
        <v>-2</v>
      </c>
      <c r="T510">
        <v>8</v>
      </c>
      <c r="U510">
        <v>1</v>
      </c>
      <c r="V510" s="4">
        <v>-2</v>
      </c>
      <c r="W510">
        <v>8</v>
      </c>
      <c r="X510" s="3">
        <v>-7.3</v>
      </c>
      <c r="Y510">
        <v>8</v>
      </c>
      <c r="Z510">
        <v>3</v>
      </c>
      <c r="AA510">
        <v>-7.4</v>
      </c>
      <c r="AB510">
        <v>8</v>
      </c>
      <c r="AC510" s="3">
        <v>3.7</v>
      </c>
      <c r="AD510">
        <v>8</v>
      </c>
      <c r="AE510">
        <v>3</v>
      </c>
      <c r="AF510">
        <v>2.9</v>
      </c>
      <c r="AG510">
        <v>8</v>
      </c>
    </row>
    <row r="511" spans="1:34" x14ac:dyDescent="0.55000000000000004">
      <c r="A511">
        <v>505</v>
      </c>
      <c r="B511" s="2">
        <v>44947</v>
      </c>
      <c r="C511" s="3">
        <v>-0.2</v>
      </c>
      <c r="D511">
        <v>8</v>
      </c>
      <c r="E511">
        <v>1</v>
      </c>
      <c r="F511" s="4">
        <v>-0.2</v>
      </c>
      <c r="G511">
        <v>8</v>
      </c>
      <c r="H511" s="3">
        <v>-2.7</v>
      </c>
      <c r="I511">
        <v>8</v>
      </c>
      <c r="J511">
        <v>3</v>
      </c>
      <c r="K511">
        <v>-3.5</v>
      </c>
      <c r="L511">
        <v>8</v>
      </c>
      <c r="M511" s="3">
        <v>3.4</v>
      </c>
      <c r="N511">
        <v>8</v>
      </c>
      <c r="O511">
        <v>3</v>
      </c>
      <c r="P511">
        <v>4</v>
      </c>
      <c r="Q511">
        <v>8</v>
      </c>
      <c r="R511">
        <f>SUM(C511:C522)/12</f>
        <v>12.016666666666666</v>
      </c>
      <c r="S511" s="3">
        <v>-4</v>
      </c>
      <c r="T511">
        <v>8</v>
      </c>
      <c r="U511">
        <v>1</v>
      </c>
      <c r="V511" s="4">
        <v>-5.0999999999999996</v>
      </c>
      <c r="W511">
        <v>8</v>
      </c>
      <c r="X511" s="3">
        <v>-9.1</v>
      </c>
      <c r="Y511">
        <v>8</v>
      </c>
      <c r="Z511">
        <v>3</v>
      </c>
      <c r="AA511">
        <v>-11.3</v>
      </c>
      <c r="AB511">
        <v>8</v>
      </c>
      <c r="AC511" s="3">
        <v>0.5</v>
      </c>
      <c r="AD511">
        <v>8</v>
      </c>
      <c r="AE511">
        <v>3</v>
      </c>
      <c r="AF511">
        <v>-0.1</v>
      </c>
      <c r="AG511">
        <v>8</v>
      </c>
      <c r="AH511">
        <f>SUM(S511:S522)/12</f>
        <v>8.3833333333333329</v>
      </c>
    </row>
    <row r="512" spans="1:34" x14ac:dyDescent="0.55000000000000004">
      <c r="A512">
        <v>506</v>
      </c>
      <c r="B512" s="2">
        <v>44978</v>
      </c>
      <c r="C512" s="3">
        <v>1.6</v>
      </c>
      <c r="D512">
        <v>8</v>
      </c>
      <c r="E512">
        <v>1</v>
      </c>
      <c r="F512" s="4">
        <v>0.3</v>
      </c>
      <c r="G512">
        <v>8</v>
      </c>
      <c r="H512" s="3">
        <v>-1.7</v>
      </c>
      <c r="I512">
        <v>8</v>
      </c>
      <c r="J512">
        <v>3</v>
      </c>
      <c r="K512">
        <v>-3.7</v>
      </c>
      <c r="L512">
        <v>8</v>
      </c>
      <c r="M512" s="3">
        <v>6.5</v>
      </c>
      <c r="N512">
        <v>8</v>
      </c>
      <c r="O512">
        <v>3</v>
      </c>
      <c r="P512">
        <v>5.0999999999999996</v>
      </c>
      <c r="Q512">
        <v>8</v>
      </c>
      <c r="S512" s="3">
        <v>-2.6</v>
      </c>
      <c r="T512">
        <v>8</v>
      </c>
      <c r="U512">
        <v>1</v>
      </c>
      <c r="V512" s="4">
        <v>-4.5999999999999996</v>
      </c>
      <c r="W512">
        <v>8</v>
      </c>
      <c r="X512" s="3">
        <v>-8.4</v>
      </c>
      <c r="Y512">
        <v>8</v>
      </c>
      <c r="Z512">
        <v>3</v>
      </c>
      <c r="AA512">
        <v>-11.4</v>
      </c>
      <c r="AB512">
        <v>8</v>
      </c>
      <c r="AC512" s="3">
        <v>3</v>
      </c>
      <c r="AD512">
        <v>8</v>
      </c>
      <c r="AE512">
        <v>3</v>
      </c>
      <c r="AF512">
        <v>1.1000000000000001</v>
      </c>
      <c r="AG512">
        <v>8</v>
      </c>
    </row>
    <row r="513" spans="1:34" x14ac:dyDescent="0.55000000000000004">
      <c r="A513">
        <v>507</v>
      </c>
      <c r="B513" s="2">
        <v>45006</v>
      </c>
      <c r="C513" s="3">
        <v>7</v>
      </c>
      <c r="D513">
        <v>8</v>
      </c>
      <c r="E513">
        <v>1</v>
      </c>
      <c r="F513" s="4">
        <v>3.8</v>
      </c>
      <c r="G513">
        <v>8</v>
      </c>
      <c r="H513" s="3">
        <v>2</v>
      </c>
      <c r="I513">
        <v>8</v>
      </c>
      <c r="J513">
        <v>3</v>
      </c>
      <c r="K513">
        <v>-0.7</v>
      </c>
      <c r="L513">
        <v>8</v>
      </c>
      <c r="M513" s="3">
        <v>13.3</v>
      </c>
      <c r="N513">
        <v>8</v>
      </c>
      <c r="O513">
        <v>3</v>
      </c>
      <c r="P513">
        <v>9.4</v>
      </c>
      <c r="Q513">
        <v>8</v>
      </c>
      <c r="S513" s="3">
        <v>3</v>
      </c>
      <c r="T513">
        <v>8</v>
      </c>
      <c r="U513">
        <v>1</v>
      </c>
      <c r="V513" s="4">
        <v>-0.8</v>
      </c>
      <c r="W513">
        <v>8</v>
      </c>
      <c r="X513" s="3">
        <v>-3.3</v>
      </c>
      <c r="Y513">
        <v>8</v>
      </c>
      <c r="Z513">
        <v>3</v>
      </c>
      <c r="AA513">
        <v>-7.1</v>
      </c>
      <c r="AB513">
        <v>8</v>
      </c>
      <c r="AC513" s="3">
        <v>9.6</v>
      </c>
      <c r="AD513">
        <v>8</v>
      </c>
      <c r="AE513">
        <v>3</v>
      </c>
      <c r="AF513">
        <v>5.0999999999999996</v>
      </c>
      <c r="AG513">
        <v>8</v>
      </c>
    </row>
    <row r="514" spans="1:34" x14ac:dyDescent="0.55000000000000004">
      <c r="A514">
        <v>508</v>
      </c>
      <c r="B514" s="2">
        <v>45037</v>
      </c>
      <c r="C514" s="3">
        <v>10.5</v>
      </c>
      <c r="D514">
        <v>8</v>
      </c>
      <c r="E514">
        <v>1</v>
      </c>
      <c r="F514" s="4">
        <v>9.8000000000000007</v>
      </c>
      <c r="G514">
        <v>8</v>
      </c>
      <c r="H514" s="3">
        <v>4.7</v>
      </c>
      <c r="I514">
        <v>8</v>
      </c>
      <c r="J514">
        <v>3</v>
      </c>
      <c r="K514">
        <v>4.3</v>
      </c>
      <c r="L514">
        <v>8</v>
      </c>
      <c r="M514" s="3">
        <v>16.8</v>
      </c>
      <c r="N514">
        <v>8</v>
      </c>
      <c r="O514">
        <v>3</v>
      </c>
      <c r="P514">
        <v>16.100000000000001</v>
      </c>
      <c r="Q514">
        <v>8</v>
      </c>
      <c r="S514" s="3">
        <v>6.1</v>
      </c>
      <c r="T514">
        <v>8</v>
      </c>
      <c r="U514">
        <v>1</v>
      </c>
      <c r="V514" s="4">
        <v>5.2</v>
      </c>
      <c r="W514">
        <v>8</v>
      </c>
      <c r="X514" s="3">
        <v>-1.1000000000000001</v>
      </c>
      <c r="Y514">
        <v>8</v>
      </c>
      <c r="Z514">
        <v>3</v>
      </c>
      <c r="AA514">
        <v>-1.6</v>
      </c>
      <c r="AB514">
        <v>8</v>
      </c>
      <c r="AC514" s="3">
        <v>13.2</v>
      </c>
      <c r="AD514">
        <v>8</v>
      </c>
      <c r="AE514">
        <v>3</v>
      </c>
      <c r="AF514">
        <v>12.2</v>
      </c>
      <c r="AG514">
        <v>8</v>
      </c>
    </row>
    <row r="515" spans="1:34" x14ac:dyDescent="0.55000000000000004">
      <c r="A515">
        <v>509</v>
      </c>
      <c r="B515" s="2">
        <v>45067</v>
      </c>
      <c r="C515" s="3">
        <v>14.7</v>
      </c>
      <c r="D515">
        <v>8</v>
      </c>
      <c r="E515">
        <v>1</v>
      </c>
      <c r="F515" s="4">
        <v>15.3</v>
      </c>
      <c r="G515">
        <v>8</v>
      </c>
      <c r="H515" s="3">
        <v>10</v>
      </c>
      <c r="I515">
        <v>8</v>
      </c>
      <c r="J515">
        <v>3</v>
      </c>
      <c r="K515">
        <v>9.6999999999999993</v>
      </c>
      <c r="L515">
        <v>8</v>
      </c>
      <c r="M515" s="3">
        <v>20</v>
      </c>
      <c r="N515">
        <v>8</v>
      </c>
      <c r="O515">
        <v>3</v>
      </c>
      <c r="P515">
        <v>21.5</v>
      </c>
      <c r="Q515">
        <v>8</v>
      </c>
      <c r="S515" s="3">
        <v>11.6</v>
      </c>
      <c r="T515">
        <v>8</v>
      </c>
      <c r="U515">
        <v>1</v>
      </c>
      <c r="V515" s="4">
        <v>11.3</v>
      </c>
      <c r="W515">
        <v>8</v>
      </c>
      <c r="X515" s="3">
        <v>5</v>
      </c>
      <c r="Y515">
        <v>8</v>
      </c>
      <c r="Z515">
        <v>3</v>
      </c>
      <c r="AA515">
        <v>3.9</v>
      </c>
      <c r="AB515">
        <v>8</v>
      </c>
      <c r="AC515" s="3">
        <v>17.7</v>
      </c>
      <c r="AD515">
        <v>8</v>
      </c>
      <c r="AE515">
        <v>3</v>
      </c>
      <c r="AF515">
        <v>18.3</v>
      </c>
      <c r="AG515">
        <v>8</v>
      </c>
    </row>
    <row r="516" spans="1:34" x14ac:dyDescent="0.55000000000000004">
      <c r="A516">
        <v>510</v>
      </c>
      <c r="B516" s="2">
        <v>45098</v>
      </c>
      <c r="C516" s="3">
        <v>19.2</v>
      </c>
      <c r="D516">
        <v>5</v>
      </c>
      <c r="E516">
        <v>1</v>
      </c>
      <c r="F516" s="4">
        <v>19.3</v>
      </c>
      <c r="G516">
        <v>8</v>
      </c>
      <c r="H516" s="3">
        <v>14.7</v>
      </c>
      <c r="I516">
        <v>5</v>
      </c>
      <c r="J516">
        <v>3</v>
      </c>
      <c r="K516">
        <v>14.8</v>
      </c>
      <c r="L516">
        <v>8</v>
      </c>
      <c r="M516" s="3">
        <v>25.1</v>
      </c>
      <c r="N516">
        <v>5</v>
      </c>
      <c r="O516">
        <v>3</v>
      </c>
      <c r="P516">
        <v>24.7</v>
      </c>
      <c r="Q516">
        <v>8</v>
      </c>
      <c r="S516" s="3">
        <v>16</v>
      </c>
      <c r="T516">
        <v>8</v>
      </c>
      <c r="U516">
        <v>1</v>
      </c>
      <c r="V516" s="4">
        <v>15.8</v>
      </c>
      <c r="W516">
        <v>8</v>
      </c>
      <c r="X516" s="3">
        <v>10.7</v>
      </c>
      <c r="Y516">
        <v>8</v>
      </c>
      <c r="Z516">
        <v>3</v>
      </c>
      <c r="AA516">
        <v>10.1</v>
      </c>
      <c r="AB516">
        <v>8</v>
      </c>
      <c r="AC516" s="3">
        <v>22.2</v>
      </c>
      <c r="AD516">
        <v>8</v>
      </c>
      <c r="AE516">
        <v>3</v>
      </c>
      <c r="AF516">
        <v>21.6</v>
      </c>
      <c r="AG516">
        <v>8</v>
      </c>
    </row>
    <row r="517" spans="1:34" x14ac:dyDescent="0.55000000000000004">
      <c r="A517">
        <v>511</v>
      </c>
      <c r="B517" s="2">
        <v>45128</v>
      </c>
      <c r="C517" s="3">
        <v>23.3</v>
      </c>
      <c r="D517">
        <v>5</v>
      </c>
      <c r="E517">
        <v>1</v>
      </c>
      <c r="F517" s="4">
        <v>22.9</v>
      </c>
      <c r="G517">
        <v>8</v>
      </c>
      <c r="H517" s="3">
        <v>19.8</v>
      </c>
      <c r="I517">
        <v>5</v>
      </c>
      <c r="J517">
        <v>3</v>
      </c>
      <c r="K517">
        <v>19.100000000000001</v>
      </c>
      <c r="L517">
        <v>8</v>
      </c>
      <c r="M517" s="3">
        <v>28.8</v>
      </c>
      <c r="N517">
        <v>5</v>
      </c>
      <c r="O517">
        <v>3</v>
      </c>
      <c r="P517">
        <v>28.1</v>
      </c>
      <c r="Q517">
        <v>8</v>
      </c>
      <c r="S517" s="3">
        <v>20.399999999999999</v>
      </c>
      <c r="T517">
        <v>8</v>
      </c>
      <c r="U517">
        <v>1</v>
      </c>
      <c r="V517" s="4">
        <v>19.899999999999999</v>
      </c>
      <c r="W517">
        <v>8</v>
      </c>
      <c r="X517" s="3">
        <v>16.8</v>
      </c>
      <c r="Y517">
        <v>8</v>
      </c>
      <c r="Z517">
        <v>3</v>
      </c>
      <c r="AA517">
        <v>15.4</v>
      </c>
      <c r="AB517">
        <v>8</v>
      </c>
      <c r="AC517" s="3">
        <v>26.2</v>
      </c>
      <c r="AD517">
        <v>8</v>
      </c>
      <c r="AE517">
        <v>3</v>
      </c>
      <c r="AF517">
        <v>25.2</v>
      </c>
      <c r="AG517">
        <v>8</v>
      </c>
    </row>
    <row r="518" spans="1:34" x14ac:dyDescent="0.55000000000000004">
      <c r="A518">
        <v>512</v>
      </c>
      <c r="B518" s="2">
        <v>45159</v>
      </c>
      <c r="C518" s="3">
        <v>23.1</v>
      </c>
      <c r="D518">
        <v>8</v>
      </c>
      <c r="E518">
        <v>1</v>
      </c>
      <c r="F518" s="4">
        <v>24</v>
      </c>
      <c r="G518">
        <v>8</v>
      </c>
      <c r="H518" s="3">
        <v>19.600000000000001</v>
      </c>
      <c r="I518">
        <v>8</v>
      </c>
      <c r="J518">
        <v>3</v>
      </c>
      <c r="K518">
        <v>20</v>
      </c>
      <c r="L518">
        <v>8</v>
      </c>
      <c r="M518" s="3">
        <v>28</v>
      </c>
      <c r="N518">
        <v>8</v>
      </c>
      <c r="O518">
        <v>3</v>
      </c>
      <c r="P518">
        <v>29.7</v>
      </c>
      <c r="Q518">
        <v>8</v>
      </c>
      <c r="S518" s="3">
        <v>20.5</v>
      </c>
      <c r="T518">
        <v>8</v>
      </c>
      <c r="U518">
        <v>1</v>
      </c>
      <c r="V518" s="4">
        <v>20.6</v>
      </c>
      <c r="W518">
        <v>8</v>
      </c>
      <c r="X518" s="3">
        <v>16.7</v>
      </c>
      <c r="Y518">
        <v>8</v>
      </c>
      <c r="Z518">
        <v>3</v>
      </c>
      <c r="AA518">
        <v>16</v>
      </c>
      <c r="AB518">
        <v>8</v>
      </c>
      <c r="AC518" s="3">
        <v>25.4</v>
      </c>
      <c r="AD518">
        <v>8</v>
      </c>
      <c r="AE518">
        <v>3</v>
      </c>
      <c r="AF518">
        <v>26.5</v>
      </c>
      <c r="AG518">
        <v>8</v>
      </c>
    </row>
    <row r="519" spans="1:34" x14ac:dyDescent="0.55000000000000004">
      <c r="A519">
        <v>513</v>
      </c>
      <c r="B519" s="2">
        <v>45190</v>
      </c>
      <c r="C519" s="3">
        <v>19.899999999999999</v>
      </c>
      <c r="D519">
        <v>8</v>
      </c>
      <c r="E519">
        <v>1</v>
      </c>
      <c r="F519" s="4">
        <v>20</v>
      </c>
      <c r="G519">
        <v>8</v>
      </c>
      <c r="H519" s="3">
        <v>16.600000000000001</v>
      </c>
      <c r="I519">
        <v>8</v>
      </c>
      <c r="J519">
        <v>3</v>
      </c>
      <c r="K519">
        <v>16</v>
      </c>
      <c r="L519">
        <v>8</v>
      </c>
      <c r="M519" s="3">
        <v>25.1</v>
      </c>
      <c r="N519">
        <v>8</v>
      </c>
      <c r="O519">
        <v>3</v>
      </c>
      <c r="P519">
        <v>25.5</v>
      </c>
      <c r="Q519">
        <v>8</v>
      </c>
      <c r="S519" s="3">
        <v>17</v>
      </c>
      <c r="T519">
        <v>8</v>
      </c>
      <c r="U519">
        <v>1</v>
      </c>
      <c r="V519" s="4">
        <v>16.399999999999999</v>
      </c>
      <c r="W519">
        <v>8</v>
      </c>
      <c r="X519" s="3">
        <v>13.2</v>
      </c>
      <c r="Y519">
        <v>8</v>
      </c>
      <c r="Z519">
        <v>3</v>
      </c>
      <c r="AA519">
        <v>11.6</v>
      </c>
      <c r="AB519">
        <v>8</v>
      </c>
      <c r="AC519" s="3">
        <v>22.1</v>
      </c>
      <c r="AD519">
        <v>8</v>
      </c>
      <c r="AE519">
        <v>3</v>
      </c>
      <c r="AF519">
        <v>22</v>
      </c>
      <c r="AG519">
        <v>8</v>
      </c>
    </row>
    <row r="520" spans="1:34" x14ac:dyDescent="0.55000000000000004">
      <c r="A520">
        <v>514</v>
      </c>
      <c r="B520" s="2">
        <v>45220</v>
      </c>
      <c r="C520" s="3">
        <v>14.9</v>
      </c>
      <c r="D520">
        <v>5</v>
      </c>
      <c r="E520">
        <v>1</v>
      </c>
      <c r="F520" s="4">
        <v>14</v>
      </c>
      <c r="G520">
        <v>8</v>
      </c>
      <c r="H520" s="3">
        <v>10.5</v>
      </c>
      <c r="I520">
        <v>5</v>
      </c>
      <c r="J520">
        <v>3</v>
      </c>
      <c r="K520">
        <v>9.6</v>
      </c>
      <c r="L520">
        <v>8</v>
      </c>
      <c r="M520" s="3">
        <v>21.3</v>
      </c>
      <c r="N520">
        <v>5</v>
      </c>
      <c r="O520">
        <v>3</v>
      </c>
      <c r="P520">
        <v>20</v>
      </c>
      <c r="Q520">
        <v>8</v>
      </c>
      <c r="S520" s="3">
        <v>10.6</v>
      </c>
      <c r="T520">
        <v>8</v>
      </c>
      <c r="U520">
        <v>1</v>
      </c>
      <c r="V520" s="4">
        <v>9.8000000000000007</v>
      </c>
      <c r="W520">
        <v>8</v>
      </c>
      <c r="X520" s="3">
        <v>4.5999999999999996</v>
      </c>
      <c r="Y520">
        <v>8</v>
      </c>
      <c r="Z520">
        <v>3</v>
      </c>
      <c r="AA520">
        <v>4.2</v>
      </c>
      <c r="AB520">
        <v>8</v>
      </c>
      <c r="AC520" s="3">
        <v>17.399999999999999</v>
      </c>
      <c r="AD520">
        <v>8</v>
      </c>
      <c r="AE520">
        <v>3</v>
      </c>
      <c r="AF520">
        <v>16.2</v>
      </c>
      <c r="AG520">
        <v>8</v>
      </c>
    </row>
    <row r="521" spans="1:34" x14ac:dyDescent="0.55000000000000004">
      <c r="A521">
        <v>515</v>
      </c>
      <c r="B521" s="2">
        <v>45251</v>
      </c>
      <c r="C521" s="3">
        <v>7.6</v>
      </c>
      <c r="D521">
        <v>8</v>
      </c>
      <c r="E521">
        <v>1</v>
      </c>
      <c r="F521" s="4">
        <v>7.9</v>
      </c>
      <c r="G521">
        <v>8</v>
      </c>
      <c r="H521" s="3">
        <v>3.5</v>
      </c>
      <c r="I521">
        <v>8</v>
      </c>
      <c r="J521">
        <v>3</v>
      </c>
      <c r="K521">
        <v>3.6</v>
      </c>
      <c r="L521">
        <v>8</v>
      </c>
      <c r="M521" s="3">
        <v>14.1</v>
      </c>
      <c r="N521">
        <v>8</v>
      </c>
      <c r="O521">
        <v>3</v>
      </c>
      <c r="P521">
        <v>13.5</v>
      </c>
      <c r="Q521">
        <v>8</v>
      </c>
      <c r="S521" s="3">
        <v>3.2</v>
      </c>
      <c r="T521">
        <v>8</v>
      </c>
      <c r="U521">
        <v>1</v>
      </c>
      <c r="V521" s="4">
        <v>3.6</v>
      </c>
      <c r="W521">
        <v>8</v>
      </c>
      <c r="X521" s="3">
        <v>-2.2999999999999998</v>
      </c>
      <c r="Y521">
        <v>8</v>
      </c>
      <c r="Z521">
        <v>3</v>
      </c>
      <c r="AA521">
        <v>-2</v>
      </c>
      <c r="AB521">
        <v>8</v>
      </c>
      <c r="AC521" s="3">
        <v>10.4</v>
      </c>
      <c r="AD521">
        <v>8</v>
      </c>
      <c r="AE521">
        <v>3</v>
      </c>
      <c r="AF521">
        <v>9.8000000000000007</v>
      </c>
      <c r="AG521">
        <v>8</v>
      </c>
    </row>
    <row r="522" spans="1:34" x14ac:dyDescent="0.55000000000000004">
      <c r="A522">
        <v>516</v>
      </c>
      <c r="B522" s="2">
        <v>45281</v>
      </c>
      <c r="C522" s="3">
        <v>2.6</v>
      </c>
      <c r="D522">
        <v>8</v>
      </c>
      <c r="E522">
        <v>1</v>
      </c>
      <c r="F522" s="4">
        <v>2.4</v>
      </c>
      <c r="G522">
        <v>8</v>
      </c>
      <c r="H522" s="3">
        <v>-0.5</v>
      </c>
      <c r="I522">
        <v>8</v>
      </c>
      <c r="J522">
        <v>3</v>
      </c>
      <c r="K522">
        <v>-0.9</v>
      </c>
      <c r="L522">
        <v>8</v>
      </c>
      <c r="M522" s="3">
        <v>6.9</v>
      </c>
      <c r="N522">
        <v>8</v>
      </c>
      <c r="O522">
        <v>3</v>
      </c>
      <c r="P522">
        <v>6.8</v>
      </c>
      <c r="Q522">
        <v>8</v>
      </c>
      <c r="S522" s="3">
        <v>-1.2</v>
      </c>
      <c r="T522">
        <v>8</v>
      </c>
      <c r="U522">
        <v>1</v>
      </c>
      <c r="V522" s="4">
        <v>-2</v>
      </c>
      <c r="W522">
        <v>8</v>
      </c>
      <c r="X522" s="3">
        <v>-6.1</v>
      </c>
      <c r="Y522">
        <v>8</v>
      </c>
      <c r="Z522">
        <v>3</v>
      </c>
      <c r="AA522">
        <v>-7.4</v>
      </c>
      <c r="AB522">
        <v>8</v>
      </c>
      <c r="AC522" s="3">
        <v>3.3</v>
      </c>
      <c r="AD522">
        <v>8</v>
      </c>
      <c r="AE522">
        <v>3</v>
      </c>
      <c r="AF522">
        <v>2.9</v>
      </c>
      <c r="AG522">
        <v>8</v>
      </c>
    </row>
    <row r="523" spans="1:34" x14ac:dyDescent="0.55000000000000004">
      <c r="A523">
        <v>517</v>
      </c>
      <c r="B523" s="2">
        <v>44948</v>
      </c>
      <c r="C523" s="3">
        <v>-1.2</v>
      </c>
      <c r="D523">
        <v>8</v>
      </c>
      <c r="E523">
        <v>1</v>
      </c>
      <c r="F523" s="4">
        <v>-0.2</v>
      </c>
      <c r="G523">
        <v>8</v>
      </c>
      <c r="H523" s="3">
        <v>-5.0999999999999996</v>
      </c>
      <c r="I523">
        <v>8</v>
      </c>
      <c r="J523">
        <v>3</v>
      </c>
      <c r="K523">
        <v>-3.5</v>
      </c>
      <c r="L523">
        <v>8</v>
      </c>
      <c r="M523" s="3">
        <v>3.1</v>
      </c>
      <c r="N523">
        <v>8</v>
      </c>
      <c r="O523">
        <v>3</v>
      </c>
      <c r="P523">
        <v>4</v>
      </c>
      <c r="Q523">
        <v>8</v>
      </c>
      <c r="R523">
        <f>SUM(C523:C534)/12</f>
        <v>11.958333333333334</v>
      </c>
      <c r="S523" s="3">
        <v>-5.7</v>
      </c>
      <c r="T523">
        <v>8</v>
      </c>
      <c r="U523">
        <v>1</v>
      </c>
      <c r="V523" s="4">
        <v>-5.0999999999999996</v>
      </c>
      <c r="W523">
        <v>8</v>
      </c>
      <c r="X523" s="3">
        <v>-12.4</v>
      </c>
      <c r="Y523">
        <v>8</v>
      </c>
      <c r="Z523">
        <v>3</v>
      </c>
      <c r="AA523">
        <v>-11.3</v>
      </c>
      <c r="AB523">
        <v>8</v>
      </c>
      <c r="AC523" s="3">
        <v>-0.6</v>
      </c>
      <c r="AD523">
        <v>8</v>
      </c>
      <c r="AE523">
        <v>3</v>
      </c>
      <c r="AF523">
        <v>-0.1</v>
      </c>
      <c r="AG523">
        <v>8</v>
      </c>
      <c r="AH523">
        <f>SUM(S523:S534)/12</f>
        <v>8.15</v>
      </c>
    </row>
    <row r="524" spans="1:34" x14ac:dyDescent="0.55000000000000004">
      <c r="A524">
        <v>518</v>
      </c>
      <c r="B524" s="2">
        <v>44979</v>
      </c>
      <c r="C524" s="3">
        <v>-0.9</v>
      </c>
      <c r="D524">
        <v>8</v>
      </c>
      <c r="E524">
        <v>1</v>
      </c>
      <c r="F524" s="4">
        <v>0.3</v>
      </c>
      <c r="G524">
        <v>8</v>
      </c>
      <c r="H524" s="3">
        <v>-4.5</v>
      </c>
      <c r="I524">
        <v>8</v>
      </c>
      <c r="J524">
        <v>3</v>
      </c>
      <c r="K524">
        <v>-3.7</v>
      </c>
      <c r="L524">
        <v>8</v>
      </c>
      <c r="M524" s="3">
        <v>3.7</v>
      </c>
      <c r="N524">
        <v>8</v>
      </c>
      <c r="O524">
        <v>3</v>
      </c>
      <c r="P524">
        <v>5.0999999999999996</v>
      </c>
      <c r="Q524">
        <v>8</v>
      </c>
      <c r="S524" s="3">
        <v>-5.7</v>
      </c>
      <c r="T524">
        <v>8</v>
      </c>
      <c r="U524">
        <v>1</v>
      </c>
      <c r="V524" s="4">
        <v>-4.5999999999999996</v>
      </c>
      <c r="W524">
        <v>8</v>
      </c>
      <c r="X524" s="3">
        <v>-12.4</v>
      </c>
      <c r="Y524">
        <v>8</v>
      </c>
      <c r="Z524">
        <v>3</v>
      </c>
      <c r="AA524">
        <v>-11.4</v>
      </c>
      <c r="AB524">
        <v>8</v>
      </c>
      <c r="AC524" s="3">
        <v>-0.2</v>
      </c>
      <c r="AD524">
        <v>8</v>
      </c>
      <c r="AE524">
        <v>3</v>
      </c>
      <c r="AF524">
        <v>1.1000000000000001</v>
      </c>
      <c r="AG524">
        <v>8</v>
      </c>
    </row>
    <row r="525" spans="1:34" x14ac:dyDescent="0.55000000000000004">
      <c r="A525">
        <v>519</v>
      </c>
      <c r="B525" s="2">
        <v>45007</v>
      </c>
      <c r="C525" s="3">
        <v>4.7</v>
      </c>
      <c r="D525">
        <v>8</v>
      </c>
      <c r="E525">
        <v>1</v>
      </c>
      <c r="F525" s="4">
        <v>3.8</v>
      </c>
      <c r="G525">
        <v>8</v>
      </c>
      <c r="H525" s="3">
        <v>0.4</v>
      </c>
      <c r="I525">
        <v>8</v>
      </c>
      <c r="J525">
        <v>3</v>
      </c>
      <c r="K525">
        <v>-0.7</v>
      </c>
      <c r="L525">
        <v>8</v>
      </c>
      <c r="M525" s="3">
        <v>10.9</v>
      </c>
      <c r="N525">
        <v>8</v>
      </c>
      <c r="O525">
        <v>3</v>
      </c>
      <c r="P525">
        <v>9.4</v>
      </c>
      <c r="Q525">
        <v>8</v>
      </c>
      <c r="S525" s="3">
        <v>0.7</v>
      </c>
      <c r="T525">
        <v>8</v>
      </c>
      <c r="U525">
        <v>1</v>
      </c>
      <c r="V525" s="4">
        <v>-0.8</v>
      </c>
      <c r="W525">
        <v>8</v>
      </c>
      <c r="X525" s="3">
        <v>-5.7</v>
      </c>
      <c r="Y525">
        <v>8</v>
      </c>
      <c r="Z525">
        <v>3</v>
      </c>
      <c r="AA525">
        <v>-7.1</v>
      </c>
      <c r="AB525">
        <v>8</v>
      </c>
      <c r="AC525" s="3">
        <v>7.1</v>
      </c>
      <c r="AD525">
        <v>8</v>
      </c>
      <c r="AE525">
        <v>3</v>
      </c>
      <c r="AF525">
        <v>5.0999999999999996</v>
      </c>
      <c r="AG525">
        <v>8</v>
      </c>
    </row>
    <row r="526" spans="1:34" x14ac:dyDescent="0.55000000000000004">
      <c r="A526">
        <v>520</v>
      </c>
      <c r="B526" s="2">
        <v>45038</v>
      </c>
      <c r="C526" s="3">
        <v>12.3</v>
      </c>
      <c r="D526">
        <v>8</v>
      </c>
      <c r="E526">
        <v>1</v>
      </c>
      <c r="F526" s="4">
        <v>9.8000000000000007</v>
      </c>
      <c r="G526">
        <v>8</v>
      </c>
      <c r="H526" s="3">
        <v>6.3</v>
      </c>
      <c r="I526">
        <v>8</v>
      </c>
      <c r="J526">
        <v>3</v>
      </c>
      <c r="K526">
        <v>4.3</v>
      </c>
      <c r="L526">
        <v>8</v>
      </c>
      <c r="M526" s="3">
        <v>19.100000000000001</v>
      </c>
      <c r="N526">
        <v>8</v>
      </c>
      <c r="O526">
        <v>3</v>
      </c>
      <c r="P526">
        <v>16.100000000000001</v>
      </c>
      <c r="Q526">
        <v>8</v>
      </c>
      <c r="S526" s="3">
        <v>8.1</v>
      </c>
      <c r="T526">
        <v>8</v>
      </c>
      <c r="U526">
        <v>1</v>
      </c>
      <c r="V526" s="4">
        <v>5.2</v>
      </c>
      <c r="W526">
        <v>8</v>
      </c>
      <c r="X526" s="3">
        <v>0.4</v>
      </c>
      <c r="Y526">
        <v>8</v>
      </c>
      <c r="Z526">
        <v>3</v>
      </c>
      <c r="AA526">
        <v>-1.6</v>
      </c>
      <c r="AB526">
        <v>8</v>
      </c>
      <c r="AC526" s="3">
        <v>15.7</v>
      </c>
      <c r="AD526">
        <v>8</v>
      </c>
      <c r="AE526">
        <v>3</v>
      </c>
      <c r="AF526">
        <v>12.2</v>
      </c>
      <c r="AG526">
        <v>8</v>
      </c>
    </row>
    <row r="527" spans="1:34" x14ac:dyDescent="0.55000000000000004">
      <c r="A527">
        <v>521</v>
      </c>
      <c r="B527" s="2">
        <v>45068</v>
      </c>
      <c r="C527" s="3">
        <v>15.1</v>
      </c>
      <c r="D527">
        <v>8</v>
      </c>
      <c r="E527">
        <v>1</v>
      </c>
      <c r="F527" s="4">
        <v>15.3</v>
      </c>
      <c r="G527">
        <v>8</v>
      </c>
      <c r="H527" s="3">
        <v>9.1</v>
      </c>
      <c r="I527">
        <v>8</v>
      </c>
      <c r="J527">
        <v>3</v>
      </c>
      <c r="K527">
        <v>9.6999999999999993</v>
      </c>
      <c r="L527">
        <v>8</v>
      </c>
      <c r="M527" s="3">
        <v>21.8</v>
      </c>
      <c r="N527">
        <v>8</v>
      </c>
      <c r="O527">
        <v>3</v>
      </c>
      <c r="P527">
        <v>21.5</v>
      </c>
      <c r="Q527">
        <v>8</v>
      </c>
      <c r="S527" s="3">
        <v>11.1</v>
      </c>
      <c r="T527">
        <v>8</v>
      </c>
      <c r="U527">
        <v>1</v>
      </c>
      <c r="V527" s="4">
        <v>11.3</v>
      </c>
      <c r="W527">
        <v>8</v>
      </c>
      <c r="X527" s="3">
        <v>3.1</v>
      </c>
      <c r="Y527">
        <v>8</v>
      </c>
      <c r="Z527">
        <v>3</v>
      </c>
      <c r="AA527">
        <v>3.9</v>
      </c>
      <c r="AB527">
        <v>8</v>
      </c>
      <c r="AC527" s="3">
        <v>18.600000000000001</v>
      </c>
      <c r="AD527">
        <v>8</v>
      </c>
      <c r="AE527">
        <v>3</v>
      </c>
      <c r="AF527">
        <v>18.3</v>
      </c>
      <c r="AG527">
        <v>8</v>
      </c>
    </row>
    <row r="528" spans="1:34" x14ac:dyDescent="0.55000000000000004">
      <c r="A528">
        <v>522</v>
      </c>
      <c r="B528" s="2">
        <v>45099</v>
      </c>
      <c r="C528" s="3">
        <v>20.2</v>
      </c>
      <c r="D528">
        <v>8</v>
      </c>
      <c r="E528">
        <v>1</v>
      </c>
      <c r="F528" s="4">
        <v>19.3</v>
      </c>
      <c r="G528">
        <v>8</v>
      </c>
      <c r="H528" s="3">
        <v>15.7</v>
      </c>
      <c r="I528">
        <v>8</v>
      </c>
      <c r="J528">
        <v>3</v>
      </c>
      <c r="K528">
        <v>14.8</v>
      </c>
      <c r="L528">
        <v>8</v>
      </c>
      <c r="M528" s="3">
        <v>25.9</v>
      </c>
      <c r="N528">
        <v>8</v>
      </c>
      <c r="O528">
        <v>3</v>
      </c>
      <c r="P528">
        <v>24.7</v>
      </c>
      <c r="Q528">
        <v>8</v>
      </c>
      <c r="S528" s="3">
        <v>16.8</v>
      </c>
      <c r="T528">
        <v>8</v>
      </c>
      <c r="U528">
        <v>1</v>
      </c>
      <c r="V528" s="4">
        <v>15.8</v>
      </c>
      <c r="W528">
        <v>8</v>
      </c>
      <c r="X528" s="3">
        <v>11.1</v>
      </c>
      <c r="Y528">
        <v>8</v>
      </c>
      <c r="Z528">
        <v>3</v>
      </c>
      <c r="AA528">
        <v>10.1</v>
      </c>
      <c r="AB528">
        <v>8</v>
      </c>
      <c r="AC528" s="3">
        <v>22.7</v>
      </c>
      <c r="AD528">
        <v>8</v>
      </c>
      <c r="AE528">
        <v>3</v>
      </c>
      <c r="AF528">
        <v>21.6</v>
      </c>
      <c r="AG528">
        <v>8</v>
      </c>
    </row>
    <row r="529" spans="1:33" x14ac:dyDescent="0.55000000000000004">
      <c r="A529">
        <v>523</v>
      </c>
      <c r="B529" s="2">
        <v>45129</v>
      </c>
      <c r="C529" s="3">
        <v>23.4</v>
      </c>
      <c r="D529">
        <v>8</v>
      </c>
      <c r="E529">
        <v>1</v>
      </c>
      <c r="F529" s="4">
        <v>22.9</v>
      </c>
      <c r="G529">
        <v>8</v>
      </c>
      <c r="H529" s="3">
        <v>19.8</v>
      </c>
      <c r="I529">
        <v>8</v>
      </c>
      <c r="J529">
        <v>3</v>
      </c>
      <c r="K529">
        <v>19.100000000000001</v>
      </c>
      <c r="L529">
        <v>8</v>
      </c>
      <c r="M529" s="3">
        <v>28.9</v>
      </c>
      <c r="N529">
        <v>8</v>
      </c>
      <c r="O529">
        <v>3</v>
      </c>
      <c r="P529">
        <v>28.1</v>
      </c>
      <c r="Q529">
        <v>8</v>
      </c>
      <c r="S529" s="3">
        <v>20.6</v>
      </c>
      <c r="T529">
        <v>8</v>
      </c>
      <c r="U529">
        <v>1</v>
      </c>
      <c r="V529" s="4">
        <v>19.899999999999999</v>
      </c>
      <c r="W529">
        <v>8</v>
      </c>
      <c r="X529" s="3">
        <v>16.100000000000001</v>
      </c>
      <c r="Y529">
        <v>8</v>
      </c>
      <c r="Z529">
        <v>3</v>
      </c>
      <c r="AA529">
        <v>15.4</v>
      </c>
      <c r="AB529">
        <v>8</v>
      </c>
      <c r="AC529" s="3">
        <v>26.3</v>
      </c>
      <c r="AD529">
        <v>8</v>
      </c>
      <c r="AE529">
        <v>3</v>
      </c>
      <c r="AF529">
        <v>25.2</v>
      </c>
      <c r="AG529">
        <v>8</v>
      </c>
    </row>
    <row r="530" spans="1:33" x14ac:dyDescent="0.55000000000000004">
      <c r="A530">
        <v>524</v>
      </c>
      <c r="B530" s="2">
        <v>45160</v>
      </c>
      <c r="C530" s="3">
        <v>23.8</v>
      </c>
      <c r="D530">
        <v>8</v>
      </c>
      <c r="E530">
        <v>1</v>
      </c>
      <c r="F530" s="4">
        <v>24</v>
      </c>
      <c r="G530">
        <v>8</v>
      </c>
      <c r="H530" s="3">
        <v>20.399999999999999</v>
      </c>
      <c r="I530">
        <v>8</v>
      </c>
      <c r="J530">
        <v>3</v>
      </c>
      <c r="K530">
        <v>20</v>
      </c>
      <c r="L530">
        <v>8</v>
      </c>
      <c r="M530" s="3">
        <v>28.8</v>
      </c>
      <c r="N530">
        <v>8</v>
      </c>
      <c r="O530">
        <v>3</v>
      </c>
      <c r="P530">
        <v>29.7</v>
      </c>
      <c r="Q530">
        <v>8</v>
      </c>
      <c r="S530" s="3">
        <v>21.1</v>
      </c>
      <c r="T530">
        <v>8</v>
      </c>
      <c r="U530">
        <v>1</v>
      </c>
      <c r="V530" s="4">
        <v>20.6</v>
      </c>
      <c r="W530">
        <v>8</v>
      </c>
      <c r="X530" s="3">
        <v>17.2</v>
      </c>
      <c r="Y530">
        <v>8</v>
      </c>
      <c r="Z530">
        <v>3</v>
      </c>
      <c r="AA530">
        <v>16</v>
      </c>
      <c r="AB530">
        <v>8</v>
      </c>
      <c r="AC530" s="3">
        <v>26.2</v>
      </c>
      <c r="AD530">
        <v>8</v>
      </c>
      <c r="AE530">
        <v>3</v>
      </c>
      <c r="AF530">
        <v>26.5</v>
      </c>
      <c r="AG530">
        <v>8</v>
      </c>
    </row>
    <row r="531" spans="1:33" x14ac:dyDescent="0.55000000000000004">
      <c r="A531">
        <v>525</v>
      </c>
      <c r="B531" s="2">
        <v>45191</v>
      </c>
      <c r="C531" s="3">
        <v>21.7</v>
      </c>
      <c r="D531">
        <v>8</v>
      </c>
      <c r="E531">
        <v>1</v>
      </c>
      <c r="F531" s="4">
        <v>20</v>
      </c>
      <c r="G531">
        <v>8</v>
      </c>
      <c r="H531" s="3">
        <v>18</v>
      </c>
      <c r="I531">
        <v>8</v>
      </c>
      <c r="J531">
        <v>3</v>
      </c>
      <c r="K531">
        <v>16</v>
      </c>
      <c r="L531">
        <v>8</v>
      </c>
      <c r="M531" s="3">
        <v>27.4</v>
      </c>
      <c r="N531">
        <v>8</v>
      </c>
      <c r="O531">
        <v>3</v>
      </c>
      <c r="P531">
        <v>25.5</v>
      </c>
      <c r="Q531">
        <v>8</v>
      </c>
      <c r="S531" s="3">
        <v>18.600000000000001</v>
      </c>
      <c r="T531">
        <v>8</v>
      </c>
      <c r="U531">
        <v>1</v>
      </c>
      <c r="V531" s="4">
        <v>16.399999999999999</v>
      </c>
      <c r="W531">
        <v>8</v>
      </c>
      <c r="X531" s="3">
        <v>14.8</v>
      </c>
      <c r="Y531">
        <v>8</v>
      </c>
      <c r="Z531">
        <v>3</v>
      </c>
      <c r="AA531">
        <v>11.6</v>
      </c>
      <c r="AB531">
        <v>8</v>
      </c>
      <c r="AC531" s="3">
        <v>24.1</v>
      </c>
      <c r="AD531">
        <v>8</v>
      </c>
      <c r="AE531">
        <v>3</v>
      </c>
      <c r="AF531">
        <v>22</v>
      </c>
      <c r="AG531">
        <v>8</v>
      </c>
    </row>
    <row r="532" spans="1:33" x14ac:dyDescent="0.55000000000000004">
      <c r="A532">
        <v>526</v>
      </c>
      <c r="B532" s="2">
        <v>45221</v>
      </c>
      <c r="C532" s="3">
        <v>13.3</v>
      </c>
      <c r="D532">
        <v>8</v>
      </c>
      <c r="E532">
        <v>1</v>
      </c>
      <c r="F532" s="4">
        <v>14</v>
      </c>
      <c r="G532">
        <v>8</v>
      </c>
      <c r="H532" s="3">
        <v>8.9</v>
      </c>
      <c r="I532">
        <v>8</v>
      </c>
      <c r="J532">
        <v>3</v>
      </c>
      <c r="K532">
        <v>9.6</v>
      </c>
      <c r="L532">
        <v>8</v>
      </c>
      <c r="M532" s="3">
        <v>20</v>
      </c>
      <c r="N532">
        <v>8</v>
      </c>
      <c r="O532">
        <v>3</v>
      </c>
      <c r="P532">
        <v>20</v>
      </c>
      <c r="Q532">
        <v>8</v>
      </c>
      <c r="S532" s="3">
        <v>9.1999999999999993</v>
      </c>
      <c r="T532">
        <v>8</v>
      </c>
      <c r="U532">
        <v>1</v>
      </c>
      <c r="V532" s="4">
        <v>9.8000000000000007</v>
      </c>
      <c r="W532">
        <v>8</v>
      </c>
      <c r="X532" s="3">
        <v>3.7</v>
      </c>
      <c r="Y532">
        <v>8</v>
      </c>
      <c r="Z532">
        <v>3</v>
      </c>
      <c r="AA532">
        <v>4.2</v>
      </c>
      <c r="AB532">
        <v>8</v>
      </c>
      <c r="AC532" s="3">
        <v>16.100000000000001</v>
      </c>
      <c r="AD532">
        <v>8</v>
      </c>
      <c r="AE532">
        <v>3</v>
      </c>
      <c r="AF532">
        <v>16.2</v>
      </c>
      <c r="AG532">
        <v>8</v>
      </c>
    </row>
    <row r="533" spans="1:33" x14ac:dyDescent="0.55000000000000004">
      <c r="A533">
        <v>527</v>
      </c>
      <c r="B533" s="2">
        <v>45252</v>
      </c>
      <c r="C533" s="3">
        <v>9.6</v>
      </c>
      <c r="D533">
        <v>8</v>
      </c>
      <c r="E533">
        <v>1</v>
      </c>
      <c r="F533" s="4">
        <v>7.9</v>
      </c>
      <c r="G533">
        <v>8</v>
      </c>
      <c r="H533" s="3">
        <v>5.3</v>
      </c>
      <c r="I533">
        <v>8</v>
      </c>
      <c r="J533">
        <v>3</v>
      </c>
      <c r="K533">
        <v>3.6</v>
      </c>
      <c r="L533">
        <v>8</v>
      </c>
      <c r="M533" s="3">
        <v>16.2</v>
      </c>
      <c r="N533">
        <v>8</v>
      </c>
      <c r="O533">
        <v>3</v>
      </c>
      <c r="P533">
        <v>13.5</v>
      </c>
      <c r="Q533">
        <v>8</v>
      </c>
      <c r="S533" s="3">
        <v>5.3</v>
      </c>
      <c r="T533">
        <v>8</v>
      </c>
      <c r="U533">
        <v>1</v>
      </c>
      <c r="V533" s="4">
        <v>3.6</v>
      </c>
      <c r="W533">
        <v>8</v>
      </c>
      <c r="X533" s="3">
        <v>-0.7</v>
      </c>
      <c r="Y533">
        <v>8</v>
      </c>
      <c r="Z533">
        <v>3</v>
      </c>
      <c r="AA533">
        <v>-2</v>
      </c>
      <c r="AB533">
        <v>8</v>
      </c>
      <c r="AC533" s="3">
        <v>12.6</v>
      </c>
      <c r="AD533">
        <v>8</v>
      </c>
      <c r="AE533">
        <v>3</v>
      </c>
      <c r="AF533">
        <v>9.8000000000000007</v>
      </c>
      <c r="AG533">
        <v>8</v>
      </c>
    </row>
    <row r="534" spans="1:33" x14ac:dyDescent="0.55000000000000004">
      <c r="A534">
        <v>528</v>
      </c>
      <c r="B534" s="2">
        <v>45282</v>
      </c>
      <c r="C534" s="3">
        <v>1.5</v>
      </c>
      <c r="D534">
        <v>8</v>
      </c>
      <c r="E534">
        <v>1</v>
      </c>
      <c r="F534" s="4">
        <v>2.4</v>
      </c>
      <c r="G534">
        <v>8</v>
      </c>
      <c r="H534" s="3">
        <v>-1.3</v>
      </c>
      <c r="I534">
        <v>8</v>
      </c>
      <c r="J534">
        <v>3</v>
      </c>
      <c r="K534">
        <v>-0.9</v>
      </c>
      <c r="L534">
        <v>8</v>
      </c>
      <c r="M534" s="3">
        <v>5.4</v>
      </c>
      <c r="N534">
        <v>8</v>
      </c>
      <c r="O534">
        <v>3</v>
      </c>
      <c r="P534">
        <v>6.8</v>
      </c>
      <c r="Q534">
        <v>8</v>
      </c>
      <c r="S534" s="3">
        <v>-2.2999999999999998</v>
      </c>
      <c r="T534">
        <v>8</v>
      </c>
      <c r="U534">
        <v>1</v>
      </c>
      <c r="V534" s="4">
        <v>-2</v>
      </c>
      <c r="W534">
        <v>8</v>
      </c>
      <c r="X534" s="3">
        <v>-7.2</v>
      </c>
      <c r="Y534">
        <v>8</v>
      </c>
      <c r="Z534">
        <v>3</v>
      </c>
      <c r="AA534">
        <v>-7.4</v>
      </c>
      <c r="AB534">
        <v>8</v>
      </c>
      <c r="AC534" s="3">
        <v>2.2999999999999998</v>
      </c>
      <c r="AD534">
        <v>8</v>
      </c>
      <c r="AE534">
        <v>3</v>
      </c>
      <c r="AF534">
        <v>2.9</v>
      </c>
      <c r="AG534">
        <v>8</v>
      </c>
    </row>
    <row r="535" spans="1:33" x14ac:dyDescent="0.55000000000000004">
      <c r="B535" s="2">
        <v>44949</v>
      </c>
      <c r="C535" s="3">
        <v>-0.2</v>
      </c>
      <c r="D535">
        <v>8</v>
      </c>
      <c r="E535">
        <v>1</v>
      </c>
      <c r="F535" s="4">
        <v>-0.2</v>
      </c>
      <c r="G535">
        <v>8</v>
      </c>
      <c r="H535" s="3">
        <v>-3.8</v>
      </c>
      <c r="I535">
        <v>8</v>
      </c>
      <c r="J535">
        <v>3</v>
      </c>
      <c r="K535">
        <v>-3.5</v>
      </c>
      <c r="L535">
        <v>8</v>
      </c>
      <c r="M535">
        <v>4.7</v>
      </c>
      <c r="N535">
        <v>8</v>
      </c>
      <c r="O535">
        <v>1</v>
      </c>
      <c r="P535">
        <v>0</v>
      </c>
      <c r="Q535">
        <v>8</v>
      </c>
      <c r="S535">
        <v>-5</v>
      </c>
      <c r="T535">
        <v>3</v>
      </c>
      <c r="U535">
        <v>4</v>
      </c>
      <c r="V535" s="4">
        <v>-5.0999999999999996</v>
      </c>
      <c r="X535">
        <v>-10.8</v>
      </c>
      <c r="AA535">
        <v>-11.3</v>
      </c>
      <c r="AC535">
        <v>0.4</v>
      </c>
      <c r="AF535">
        <v>-0.1</v>
      </c>
    </row>
    <row r="536" spans="1:33" x14ac:dyDescent="0.55000000000000004">
      <c r="B536" s="2">
        <v>44980</v>
      </c>
      <c r="C536" s="3">
        <v>1</v>
      </c>
      <c r="D536">
        <v>8</v>
      </c>
      <c r="E536">
        <v>1</v>
      </c>
      <c r="F536" s="4">
        <v>0.3</v>
      </c>
      <c r="G536">
        <v>8</v>
      </c>
      <c r="H536" s="3">
        <v>-2.6</v>
      </c>
      <c r="I536">
        <v>8</v>
      </c>
      <c r="J536">
        <v>3</v>
      </c>
      <c r="K536">
        <v>-3.7</v>
      </c>
      <c r="L536">
        <v>8</v>
      </c>
      <c r="M536">
        <v>6.2</v>
      </c>
      <c r="N536">
        <v>8</v>
      </c>
      <c r="O536">
        <v>1</v>
      </c>
      <c r="P536">
        <v>0</v>
      </c>
      <c r="Q536">
        <v>8</v>
      </c>
      <c r="S536">
        <v>-3.3</v>
      </c>
      <c r="T536">
        <v>3</v>
      </c>
      <c r="U536">
        <v>5.0999999999999996</v>
      </c>
      <c r="V536" s="4">
        <v>-4.5999999999999996</v>
      </c>
      <c r="X536">
        <v>-9.4</v>
      </c>
      <c r="AA536">
        <v>-11.4</v>
      </c>
      <c r="AC536">
        <v>2.2999999999999998</v>
      </c>
      <c r="AF536">
        <v>1.1000000000000001</v>
      </c>
    </row>
    <row r="537" spans="1:33" x14ac:dyDescent="0.55000000000000004">
      <c r="B537" s="2">
        <v>45008</v>
      </c>
      <c r="C537" s="3">
        <v>7.8</v>
      </c>
      <c r="D537">
        <v>8</v>
      </c>
      <c r="E537">
        <v>1</v>
      </c>
      <c r="F537" s="4">
        <v>3.8</v>
      </c>
      <c r="G537">
        <v>8</v>
      </c>
      <c r="H537" s="3">
        <v>2.4</v>
      </c>
      <c r="I537">
        <v>8</v>
      </c>
      <c r="J537">
        <v>3</v>
      </c>
      <c r="K537">
        <v>-0.7</v>
      </c>
      <c r="L537">
        <v>8</v>
      </c>
      <c r="M537">
        <v>15.2</v>
      </c>
      <c r="N537">
        <v>8</v>
      </c>
      <c r="O537">
        <v>1</v>
      </c>
      <c r="P537">
        <v>0</v>
      </c>
      <c r="Q537">
        <v>8</v>
      </c>
      <c r="S537">
        <v>3.4</v>
      </c>
      <c r="T537">
        <v>3</v>
      </c>
      <c r="U537">
        <v>9.4</v>
      </c>
      <c r="V537" s="4">
        <v>-0.8</v>
      </c>
      <c r="X537">
        <v>-3.3</v>
      </c>
      <c r="AA537">
        <v>-7.1</v>
      </c>
      <c r="AC537">
        <v>11</v>
      </c>
      <c r="AF537">
        <v>5.0999999999999996</v>
      </c>
    </row>
    <row r="538" spans="1:33" x14ac:dyDescent="0.55000000000000004">
      <c r="B538" s="2">
        <v>45039</v>
      </c>
      <c r="C538" s="3">
        <v>11.1</v>
      </c>
      <c r="D538">
        <v>8</v>
      </c>
      <c r="E538">
        <v>1</v>
      </c>
      <c r="F538" s="4">
        <v>9.8000000000000007</v>
      </c>
      <c r="G538">
        <v>8</v>
      </c>
      <c r="H538" s="3">
        <v>5.3</v>
      </c>
      <c r="I538">
        <v>8</v>
      </c>
      <c r="J538">
        <v>3</v>
      </c>
      <c r="K538">
        <v>4.3</v>
      </c>
      <c r="L538">
        <v>8</v>
      </c>
      <c r="M538">
        <v>17.600000000000001</v>
      </c>
      <c r="N538">
        <v>8</v>
      </c>
      <c r="O538">
        <v>1</v>
      </c>
      <c r="P538">
        <v>0</v>
      </c>
      <c r="Q538">
        <v>8</v>
      </c>
      <c r="S538">
        <v>7.2</v>
      </c>
      <c r="T538">
        <v>3</v>
      </c>
      <c r="U538">
        <v>16.100000000000001</v>
      </c>
      <c r="V538" s="4">
        <v>5.2</v>
      </c>
      <c r="X538">
        <v>-0.4</v>
      </c>
      <c r="AA538">
        <v>-1.6</v>
      </c>
      <c r="AC538">
        <v>14.4</v>
      </c>
      <c r="AF538">
        <v>12.2</v>
      </c>
    </row>
    <row r="539" spans="1:33" x14ac:dyDescent="0.55000000000000004">
      <c r="B539" s="2">
        <v>45069</v>
      </c>
      <c r="C539" s="3">
        <v>15.4</v>
      </c>
      <c r="D539">
        <v>8</v>
      </c>
      <c r="E539">
        <v>1</v>
      </c>
      <c r="F539" s="4">
        <v>15.3</v>
      </c>
      <c r="G539">
        <v>8</v>
      </c>
      <c r="H539" s="3">
        <v>9.9</v>
      </c>
      <c r="I539">
        <v>8</v>
      </c>
      <c r="J539">
        <v>3</v>
      </c>
      <c r="K539">
        <v>9.6999999999999993</v>
      </c>
      <c r="L539">
        <v>8</v>
      </c>
      <c r="M539">
        <v>22.2</v>
      </c>
      <c r="N539">
        <v>8</v>
      </c>
      <c r="O539">
        <v>1</v>
      </c>
      <c r="P539">
        <v>0</v>
      </c>
      <c r="Q539">
        <v>8</v>
      </c>
      <c r="S539">
        <v>11.6</v>
      </c>
      <c r="T539">
        <v>3</v>
      </c>
      <c r="U539">
        <v>21.5</v>
      </c>
      <c r="V539" s="4">
        <v>11.3</v>
      </c>
      <c r="X539">
        <v>4.4000000000000004</v>
      </c>
      <c r="AA539">
        <v>3.9</v>
      </c>
      <c r="AC539">
        <v>18.899999999999999</v>
      </c>
      <c r="AF539">
        <v>18.3</v>
      </c>
    </row>
    <row r="540" spans="1:33" x14ac:dyDescent="0.55000000000000004">
      <c r="B540" s="2">
        <v>45100</v>
      </c>
      <c r="C540" s="3">
        <v>19.8</v>
      </c>
      <c r="D540">
        <v>8</v>
      </c>
      <c r="E540">
        <v>1</v>
      </c>
      <c r="F540" s="4">
        <v>19.3</v>
      </c>
      <c r="G540">
        <v>8</v>
      </c>
      <c r="H540" s="3">
        <v>15.4</v>
      </c>
      <c r="I540">
        <v>8</v>
      </c>
      <c r="J540">
        <v>3</v>
      </c>
      <c r="K540">
        <v>14.8</v>
      </c>
      <c r="L540">
        <v>8</v>
      </c>
      <c r="M540">
        <v>25.5</v>
      </c>
      <c r="N540">
        <v>8</v>
      </c>
      <c r="O540">
        <v>1</v>
      </c>
      <c r="P540">
        <v>0.1</v>
      </c>
      <c r="Q540">
        <v>8</v>
      </c>
      <c r="S540">
        <v>16.5</v>
      </c>
      <c r="T540">
        <v>3</v>
      </c>
      <c r="U540">
        <v>24.7</v>
      </c>
      <c r="V540" s="4">
        <v>15.8</v>
      </c>
      <c r="X540">
        <v>11</v>
      </c>
      <c r="AA540">
        <v>10.1</v>
      </c>
      <c r="AC540">
        <v>22.3</v>
      </c>
      <c r="AF540">
        <v>21.6</v>
      </c>
    </row>
    <row r="541" spans="1:33" x14ac:dyDescent="0.55000000000000004">
      <c r="B541" s="2">
        <v>45130</v>
      </c>
      <c r="C541" s="3">
        <v>24</v>
      </c>
      <c r="D541">
        <v>8</v>
      </c>
      <c r="E541">
        <v>1</v>
      </c>
      <c r="F541" s="4">
        <v>22.9</v>
      </c>
      <c r="G541">
        <v>8</v>
      </c>
      <c r="H541" s="3">
        <v>19.5</v>
      </c>
      <c r="I541">
        <v>8</v>
      </c>
      <c r="J541">
        <v>3</v>
      </c>
      <c r="K541">
        <v>19.100000000000001</v>
      </c>
      <c r="L541">
        <v>8</v>
      </c>
      <c r="M541">
        <v>30.5</v>
      </c>
      <c r="N541">
        <v>8</v>
      </c>
      <c r="O541">
        <v>1</v>
      </c>
      <c r="P541">
        <v>5.8</v>
      </c>
      <c r="Q541">
        <v>8</v>
      </c>
      <c r="S541">
        <v>20.9</v>
      </c>
      <c r="T541">
        <v>3</v>
      </c>
      <c r="U541">
        <v>28.1</v>
      </c>
      <c r="V541" s="4">
        <v>19.899999999999999</v>
      </c>
      <c r="X541">
        <v>15.8</v>
      </c>
      <c r="AA541">
        <v>15.4</v>
      </c>
      <c r="AC541">
        <v>27.6</v>
      </c>
      <c r="AF541">
        <v>25.2</v>
      </c>
    </row>
    <row r="542" spans="1:33" x14ac:dyDescent="0.55000000000000004">
      <c r="V542" s="4">
        <v>20.6</v>
      </c>
      <c r="AA542">
        <v>16</v>
      </c>
      <c r="AC542"/>
      <c r="AF542">
        <v>26.5</v>
      </c>
    </row>
    <row r="543" spans="1:33" x14ac:dyDescent="0.55000000000000004">
      <c r="V543" s="4">
        <v>16.399999999999999</v>
      </c>
      <c r="AA543">
        <v>11.6</v>
      </c>
      <c r="AF543">
        <v>22</v>
      </c>
    </row>
    <row r="544" spans="1:33" x14ac:dyDescent="0.55000000000000004">
      <c r="V544" s="4">
        <v>9.8000000000000007</v>
      </c>
      <c r="AA544">
        <v>4.2</v>
      </c>
      <c r="AF544">
        <v>16.2</v>
      </c>
    </row>
    <row r="545" spans="22:32" x14ac:dyDescent="0.55000000000000004">
      <c r="V545" s="4">
        <v>3.6</v>
      </c>
      <c r="AA545">
        <v>-2</v>
      </c>
      <c r="AF545">
        <v>9.8000000000000007</v>
      </c>
    </row>
    <row r="546" spans="22:32" x14ac:dyDescent="0.55000000000000004">
      <c r="V546" s="4">
        <v>-2</v>
      </c>
      <c r="AA546">
        <v>-7.4</v>
      </c>
      <c r="AF546">
        <v>2.9</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CFA9-79A5-47F7-814E-C4F32D9019D0}">
  <dimension ref="A1:U45"/>
  <sheetViews>
    <sheetView workbookViewId="0">
      <selection activeCell="F18" sqref="F18"/>
    </sheetView>
  </sheetViews>
  <sheetFormatPr defaultRowHeight="18" x14ac:dyDescent="0.55000000000000004"/>
  <cols>
    <col min="1" max="1" width="6.83203125" customWidth="1"/>
    <col min="2" max="2" width="12.6640625" customWidth="1"/>
    <col min="3" max="3" width="10.83203125" customWidth="1"/>
  </cols>
  <sheetData>
    <row r="1" spans="1:21" ht="36" x14ac:dyDescent="0.55000000000000004">
      <c r="A1" s="5" t="s">
        <v>27</v>
      </c>
      <c r="B1" s="6" t="s">
        <v>29</v>
      </c>
      <c r="C1" s="7" t="s">
        <v>30</v>
      </c>
      <c r="D1" s="6" t="s">
        <v>31</v>
      </c>
      <c r="E1" s="6" t="s">
        <v>32</v>
      </c>
      <c r="F1" s="5">
        <f>1015-430</f>
        <v>585</v>
      </c>
      <c r="G1" s="5" t="s">
        <v>41</v>
      </c>
      <c r="S1" t="s">
        <v>42</v>
      </c>
      <c r="T1" t="s">
        <v>42</v>
      </c>
      <c r="U1" t="s">
        <v>42</v>
      </c>
    </row>
    <row r="2" spans="1:21" x14ac:dyDescent="0.55000000000000004">
      <c r="A2">
        <v>1979</v>
      </c>
      <c r="B2">
        <v>11.624999999999998</v>
      </c>
      <c r="C2">
        <v>7.6500000000000012</v>
      </c>
      <c r="D2">
        <f t="shared" ref="D2:D45" si="0">-(534-430)*G2+B2</f>
        <v>10.918333333333333</v>
      </c>
      <c r="E2">
        <f t="shared" ref="E2:E45" si="1">-(885-430)*G2+B2</f>
        <v>8.5333333333333332</v>
      </c>
      <c r="F2">
        <f t="shared" ref="F2:F45" si="2">B2-C2</f>
        <v>3.974999999999997</v>
      </c>
      <c r="G2">
        <f t="shared" ref="G2:G45" si="3">F2/F$1</f>
        <v>6.79487179487179E-3</v>
      </c>
      <c r="R2" s="5" t="s">
        <v>43</v>
      </c>
      <c r="S2">
        <v>-6</v>
      </c>
      <c r="T2">
        <v>260</v>
      </c>
      <c r="U2">
        <v>302</v>
      </c>
    </row>
    <row r="3" spans="1:21" x14ac:dyDescent="0.55000000000000004">
      <c r="A3">
        <v>1980</v>
      </c>
      <c r="B3">
        <v>10.191666666666665</v>
      </c>
      <c r="C3">
        <v>6.5249999999999995</v>
      </c>
      <c r="D3">
        <f t="shared" si="0"/>
        <v>9.5398148148148127</v>
      </c>
      <c r="E3">
        <f t="shared" si="1"/>
        <v>7.3398148148148135</v>
      </c>
      <c r="F3">
        <f t="shared" si="2"/>
        <v>3.6666666666666652</v>
      </c>
      <c r="G3">
        <f t="shared" si="3"/>
        <v>6.2678062678062649E-3</v>
      </c>
      <c r="R3" s="5" t="s">
        <v>44</v>
      </c>
      <c r="S3">
        <v>0.4</v>
      </c>
      <c r="T3">
        <v>108</v>
      </c>
      <c r="U3">
        <v>133</v>
      </c>
    </row>
    <row r="4" spans="1:21" x14ac:dyDescent="0.55000000000000004">
      <c r="A4">
        <v>1981</v>
      </c>
      <c r="B4">
        <v>10.041666666666666</v>
      </c>
      <c r="C4">
        <v>5.6916666666666655</v>
      </c>
      <c r="D4">
        <f t="shared" si="0"/>
        <v>9.2683333333333326</v>
      </c>
      <c r="E4">
        <f t="shared" si="1"/>
        <v>6.6583333333333323</v>
      </c>
      <c r="F4">
        <f t="shared" si="2"/>
        <v>4.3500000000000005</v>
      </c>
      <c r="G4">
        <f t="shared" si="3"/>
        <v>7.4358974358974365E-3</v>
      </c>
      <c r="R4" s="5" t="s">
        <v>45</v>
      </c>
      <c r="S4">
        <v>4.4000000000000004</v>
      </c>
      <c r="T4">
        <v>231</v>
      </c>
      <c r="U4">
        <v>26.6</v>
      </c>
    </row>
    <row r="5" spans="1:21" x14ac:dyDescent="0.55000000000000004">
      <c r="A5">
        <v>1982</v>
      </c>
      <c r="B5">
        <v>11.350000000000001</v>
      </c>
      <c r="C5">
        <v>6.8500000000000005</v>
      </c>
      <c r="D5">
        <f t="shared" si="0"/>
        <v>10.55</v>
      </c>
      <c r="E5">
        <f t="shared" si="1"/>
        <v>7.8500000000000014</v>
      </c>
      <c r="F5">
        <f t="shared" si="2"/>
        <v>4.5000000000000009</v>
      </c>
      <c r="G5">
        <f t="shared" si="3"/>
        <v>7.6923076923076936E-3</v>
      </c>
      <c r="R5" s="5" t="s">
        <v>46</v>
      </c>
      <c r="S5">
        <v>10.5</v>
      </c>
      <c r="T5">
        <v>217</v>
      </c>
    </row>
    <row r="6" spans="1:21" x14ac:dyDescent="0.55000000000000004">
      <c r="A6">
        <v>1983</v>
      </c>
      <c r="B6">
        <v>11.075000000000003</v>
      </c>
      <c r="C6">
        <v>6.8499999999999979</v>
      </c>
      <c r="D6">
        <f t="shared" si="0"/>
        <v>10.323888888888892</v>
      </c>
      <c r="E6">
        <f t="shared" si="1"/>
        <v>7.7888888888888879</v>
      </c>
      <c r="F6">
        <f t="shared" si="2"/>
        <v>4.225000000000005</v>
      </c>
      <c r="G6">
        <f t="shared" si="3"/>
        <v>7.2222222222222306E-3</v>
      </c>
      <c r="R6" s="5" t="s">
        <v>47</v>
      </c>
      <c r="S6">
        <v>15.6</v>
      </c>
      <c r="T6">
        <v>247</v>
      </c>
    </row>
    <row r="7" spans="1:21" x14ac:dyDescent="0.55000000000000004">
      <c r="A7">
        <v>1984</v>
      </c>
      <c r="B7">
        <v>10.508333333333333</v>
      </c>
      <c r="C7">
        <v>6.1583333333333341</v>
      </c>
      <c r="D7">
        <f t="shared" si="0"/>
        <v>9.7349999999999994</v>
      </c>
      <c r="E7">
        <f t="shared" si="1"/>
        <v>7.125</v>
      </c>
      <c r="F7">
        <f t="shared" si="2"/>
        <v>4.3499999999999988</v>
      </c>
      <c r="G7">
        <f t="shared" si="3"/>
        <v>7.4358974358974339E-3</v>
      </c>
      <c r="R7" s="5" t="s">
        <v>48</v>
      </c>
      <c r="S7">
        <v>19.7</v>
      </c>
      <c r="T7">
        <v>192</v>
      </c>
    </row>
    <row r="8" spans="1:21" x14ac:dyDescent="0.55000000000000004">
      <c r="A8">
        <v>1985</v>
      </c>
      <c r="B8">
        <v>11.333333333333334</v>
      </c>
      <c r="C8">
        <v>7.2749999999999995</v>
      </c>
      <c r="D8">
        <f t="shared" si="0"/>
        <v>10.611851851851853</v>
      </c>
      <c r="E8">
        <f t="shared" si="1"/>
        <v>8.1768518518518505</v>
      </c>
      <c r="F8">
        <f t="shared" si="2"/>
        <v>4.0583333333333345</v>
      </c>
      <c r="G8">
        <f t="shared" si="3"/>
        <v>6.9373219373219394E-3</v>
      </c>
      <c r="R8" s="5" t="s">
        <v>49</v>
      </c>
      <c r="S8">
        <v>25</v>
      </c>
      <c r="T8">
        <v>284</v>
      </c>
    </row>
    <row r="9" spans="1:21" x14ac:dyDescent="0.55000000000000004">
      <c r="A9">
        <v>1986</v>
      </c>
      <c r="B9">
        <v>10.666666666666666</v>
      </c>
      <c r="C9">
        <v>6.1499999999999995</v>
      </c>
      <c r="D9">
        <f t="shared" si="0"/>
        <v>9.8637037037037025</v>
      </c>
      <c r="E9">
        <f t="shared" si="1"/>
        <v>7.1537037037037035</v>
      </c>
      <c r="F9">
        <f t="shared" si="2"/>
        <v>4.5166666666666666</v>
      </c>
      <c r="G9">
        <f t="shared" si="3"/>
        <v>7.7207977207977207E-3</v>
      </c>
      <c r="R9" s="5" t="s">
        <v>50</v>
      </c>
      <c r="S9">
        <v>24</v>
      </c>
      <c r="T9">
        <v>400</v>
      </c>
    </row>
    <row r="10" spans="1:21" x14ac:dyDescent="0.55000000000000004">
      <c r="A10">
        <v>1987</v>
      </c>
      <c r="B10">
        <v>11.741666666666667</v>
      </c>
      <c r="C10">
        <v>7.4333333333333336</v>
      </c>
      <c r="D10">
        <f t="shared" si="0"/>
        <v>10.975740740740742</v>
      </c>
      <c r="E10">
        <f t="shared" si="1"/>
        <v>8.3907407407407408</v>
      </c>
      <c r="F10">
        <f t="shared" si="2"/>
        <v>4.3083333333333336</v>
      </c>
      <c r="G10">
        <f t="shared" si="3"/>
        <v>7.3646723646723653E-3</v>
      </c>
      <c r="R10" s="5" t="s">
        <v>51</v>
      </c>
      <c r="S10">
        <v>21.7</v>
      </c>
      <c r="T10">
        <v>327</v>
      </c>
    </row>
    <row r="11" spans="1:21" x14ac:dyDescent="0.55000000000000004">
      <c r="A11">
        <v>1988</v>
      </c>
      <c r="B11">
        <v>10.608333333333334</v>
      </c>
      <c r="C11">
        <v>6.4750000000000005</v>
      </c>
      <c r="D11">
        <f t="shared" si="0"/>
        <v>9.8735185185185195</v>
      </c>
      <c r="E11">
        <f t="shared" si="1"/>
        <v>7.393518518518519</v>
      </c>
      <c r="F11">
        <f t="shared" si="2"/>
        <v>4.1333333333333337</v>
      </c>
      <c r="G11">
        <f t="shared" si="3"/>
        <v>7.0655270655270658E-3</v>
      </c>
      <c r="R11" s="5" t="s">
        <v>52</v>
      </c>
      <c r="S11">
        <v>15.2</v>
      </c>
      <c r="T11">
        <v>123</v>
      </c>
    </row>
    <row r="12" spans="1:21" x14ac:dyDescent="0.55000000000000004">
      <c r="A12">
        <v>1989</v>
      </c>
      <c r="B12">
        <v>11.491666666666667</v>
      </c>
      <c r="C12">
        <v>7.5166666666666666</v>
      </c>
      <c r="D12">
        <f t="shared" si="0"/>
        <v>10.785</v>
      </c>
      <c r="E12">
        <f t="shared" si="1"/>
        <v>8.4</v>
      </c>
      <c r="F12">
        <f t="shared" si="2"/>
        <v>3.9750000000000005</v>
      </c>
      <c r="G12">
        <f t="shared" si="3"/>
        <v>6.7948717948717961E-3</v>
      </c>
      <c r="R12" s="5" t="s">
        <v>53</v>
      </c>
      <c r="S12">
        <v>9.1</v>
      </c>
      <c r="T12">
        <v>124</v>
      </c>
    </row>
    <row r="13" spans="1:21" x14ac:dyDescent="0.55000000000000004">
      <c r="A13">
        <v>1990</v>
      </c>
      <c r="B13">
        <v>12.058333333333335</v>
      </c>
      <c r="C13">
        <v>8.1416666666666657</v>
      </c>
      <c r="D13">
        <f t="shared" si="0"/>
        <v>11.362037037037039</v>
      </c>
      <c r="E13">
        <f t="shared" si="1"/>
        <v>9.012037037037036</v>
      </c>
      <c r="F13">
        <f t="shared" si="2"/>
        <v>3.9166666666666696</v>
      </c>
      <c r="G13">
        <f t="shared" si="3"/>
        <v>6.6951566951567003E-3</v>
      </c>
      <c r="R13" s="5" t="s">
        <v>54</v>
      </c>
      <c r="S13">
        <v>3.1</v>
      </c>
      <c r="T13">
        <v>193</v>
      </c>
      <c r="U13">
        <v>167</v>
      </c>
    </row>
    <row r="14" spans="1:21" x14ac:dyDescent="0.55000000000000004">
      <c r="A14">
        <v>1991</v>
      </c>
      <c r="B14">
        <v>11.616666666666667</v>
      </c>
      <c r="C14">
        <v>7.6000000000000005</v>
      </c>
      <c r="D14">
        <f t="shared" si="0"/>
        <v>10.902592592592594</v>
      </c>
      <c r="E14">
        <f t="shared" si="1"/>
        <v>8.4925925925925938</v>
      </c>
      <c r="F14">
        <f t="shared" si="2"/>
        <v>4.0166666666666666</v>
      </c>
      <c r="G14">
        <f t="shared" si="3"/>
        <v>6.8660968660968656E-3</v>
      </c>
      <c r="R14" s="5"/>
      <c r="S14">
        <v>12.3</v>
      </c>
      <c r="T14">
        <v>270.60000000000002</v>
      </c>
    </row>
    <row r="15" spans="1:21" x14ac:dyDescent="0.55000000000000004">
      <c r="A15">
        <v>1992</v>
      </c>
      <c r="B15">
        <v>11.308333333333335</v>
      </c>
      <c r="C15">
        <v>7.0249999999999986</v>
      </c>
      <c r="D15">
        <f t="shared" si="0"/>
        <v>10.546851851851853</v>
      </c>
      <c r="E15">
        <f t="shared" si="1"/>
        <v>7.9768518518518512</v>
      </c>
      <c r="F15">
        <f t="shared" si="2"/>
        <v>4.2833333333333368</v>
      </c>
      <c r="G15">
        <f t="shared" si="3"/>
        <v>7.3219373219373281E-3</v>
      </c>
      <c r="R15" s="5"/>
      <c r="S15">
        <f>SUM(S2:S13)/12</f>
        <v>11.891666666666666</v>
      </c>
      <c r="T15">
        <f>SUM(T2:T13)/12</f>
        <v>225.5</v>
      </c>
    </row>
    <row r="16" spans="1:21" x14ac:dyDescent="0.55000000000000004">
      <c r="A16">
        <v>1993</v>
      </c>
      <c r="B16">
        <v>10.666666666666666</v>
      </c>
      <c r="C16">
        <v>6.5</v>
      </c>
      <c r="D16">
        <f t="shared" si="0"/>
        <v>9.9259259259259256</v>
      </c>
      <c r="E16">
        <f t="shared" si="1"/>
        <v>7.4259259259259256</v>
      </c>
      <c r="F16">
        <f t="shared" si="2"/>
        <v>4.1666666666666661</v>
      </c>
      <c r="G16">
        <f t="shared" si="3"/>
        <v>7.1225071225071218E-3</v>
      </c>
    </row>
    <row r="17" spans="1:7" x14ac:dyDescent="0.55000000000000004">
      <c r="A17">
        <v>1994</v>
      </c>
      <c r="B17">
        <v>12.000000000000002</v>
      </c>
      <c r="C17">
        <v>7.291666666666667</v>
      </c>
      <c r="D17">
        <f t="shared" si="0"/>
        <v>11.162962962962965</v>
      </c>
      <c r="E17">
        <f t="shared" si="1"/>
        <v>8.3379629629629637</v>
      </c>
      <c r="F17">
        <f t="shared" si="2"/>
        <v>4.7083333333333348</v>
      </c>
      <c r="G17">
        <f t="shared" si="3"/>
        <v>8.0484330484330516E-3</v>
      </c>
    </row>
    <row r="18" spans="1:7" x14ac:dyDescent="0.55000000000000004">
      <c r="A18">
        <v>1995</v>
      </c>
      <c r="B18">
        <v>10.641666666666667</v>
      </c>
      <c r="C18">
        <v>6.1916666666666673</v>
      </c>
      <c r="D18">
        <f t="shared" si="0"/>
        <v>9.8505555555555571</v>
      </c>
      <c r="E18">
        <f t="shared" si="1"/>
        <v>7.1805555555555562</v>
      </c>
      <c r="F18">
        <f t="shared" si="2"/>
        <v>4.45</v>
      </c>
      <c r="G18">
        <f t="shared" si="3"/>
        <v>7.606837606837607E-3</v>
      </c>
    </row>
    <row r="19" spans="1:7" x14ac:dyDescent="0.55000000000000004">
      <c r="A19">
        <v>1996</v>
      </c>
      <c r="B19">
        <v>10.716666666666669</v>
      </c>
      <c r="C19">
        <v>6.3250000000000002</v>
      </c>
      <c r="D19">
        <f t="shared" si="0"/>
        <v>9.9359259259259272</v>
      </c>
      <c r="E19">
        <f t="shared" si="1"/>
        <v>7.3009259259259265</v>
      </c>
      <c r="F19">
        <f t="shared" si="2"/>
        <v>4.3916666666666684</v>
      </c>
      <c r="G19">
        <f t="shared" si="3"/>
        <v>7.5071225071225104E-3</v>
      </c>
    </row>
    <row r="20" spans="1:7" x14ac:dyDescent="0.55000000000000004">
      <c r="A20">
        <v>1997</v>
      </c>
      <c r="B20">
        <v>11.266666666666666</v>
      </c>
      <c r="C20">
        <v>6.908333333333335</v>
      </c>
      <c r="D20">
        <f t="shared" si="0"/>
        <v>10.491851851851852</v>
      </c>
      <c r="E20">
        <f t="shared" si="1"/>
        <v>7.8768518518518533</v>
      </c>
      <c r="F20">
        <f t="shared" si="2"/>
        <v>4.3583333333333307</v>
      </c>
      <c r="G20">
        <f t="shared" si="3"/>
        <v>7.4501424501424458E-3</v>
      </c>
    </row>
    <row r="21" spans="1:7" x14ac:dyDescent="0.55000000000000004">
      <c r="A21">
        <v>1998</v>
      </c>
      <c r="B21">
        <v>12.574999999999998</v>
      </c>
      <c r="C21">
        <v>8.6333333333333329</v>
      </c>
      <c r="D21">
        <f t="shared" si="0"/>
        <v>11.874259259259258</v>
      </c>
      <c r="E21">
        <f t="shared" si="1"/>
        <v>9.5092592592592595</v>
      </c>
      <c r="F21">
        <f t="shared" si="2"/>
        <v>3.9416666666666647</v>
      </c>
      <c r="G21">
        <f t="shared" si="3"/>
        <v>6.737891737891734E-3</v>
      </c>
    </row>
    <row r="22" spans="1:7" x14ac:dyDescent="0.55000000000000004">
      <c r="A22">
        <v>1999</v>
      </c>
      <c r="B22">
        <v>11.716666666666667</v>
      </c>
      <c r="C22">
        <v>7.6000000000000005</v>
      </c>
      <c r="D22">
        <f t="shared" si="0"/>
        <v>10.984814814814815</v>
      </c>
      <c r="E22">
        <f t="shared" si="1"/>
        <v>8.5148148148148159</v>
      </c>
      <c r="F22">
        <f t="shared" si="2"/>
        <v>4.1166666666666663</v>
      </c>
      <c r="G22">
        <f t="shared" si="3"/>
        <v>7.0370370370370361E-3</v>
      </c>
    </row>
    <row r="23" spans="1:7" x14ac:dyDescent="0.55000000000000004">
      <c r="A23">
        <v>2000</v>
      </c>
      <c r="B23">
        <v>11.708333333333334</v>
      </c>
      <c r="C23">
        <v>7.458333333333333</v>
      </c>
      <c r="D23">
        <f t="shared" si="0"/>
        <v>10.952777777777778</v>
      </c>
      <c r="E23">
        <f t="shared" si="1"/>
        <v>8.4027777777777786</v>
      </c>
      <c r="F23">
        <f t="shared" si="2"/>
        <v>4.2500000000000009</v>
      </c>
      <c r="G23">
        <f t="shared" si="3"/>
        <v>7.2649572649572669E-3</v>
      </c>
    </row>
    <row r="24" spans="1:7" x14ac:dyDescent="0.55000000000000004">
      <c r="A24">
        <v>2001</v>
      </c>
      <c r="B24">
        <v>11.449999999999998</v>
      </c>
      <c r="C24">
        <v>7.2916666666666652</v>
      </c>
      <c r="D24">
        <f t="shared" si="0"/>
        <v>10.710740740740739</v>
      </c>
      <c r="E24">
        <f t="shared" si="1"/>
        <v>8.2157407407407383</v>
      </c>
      <c r="F24">
        <f t="shared" si="2"/>
        <v>4.1583333333333323</v>
      </c>
      <c r="G24">
        <f t="shared" si="3"/>
        <v>7.1082621082621065E-3</v>
      </c>
    </row>
    <row r="25" spans="1:7" x14ac:dyDescent="0.55000000000000004">
      <c r="A25">
        <v>2002</v>
      </c>
      <c r="B25">
        <v>11.491666666666665</v>
      </c>
      <c r="C25">
        <v>7.3666666666666663</v>
      </c>
      <c r="D25">
        <f t="shared" si="0"/>
        <v>10.758333333333333</v>
      </c>
      <c r="E25">
        <f t="shared" si="1"/>
        <v>8.2833333333333332</v>
      </c>
      <c r="F25">
        <f t="shared" si="2"/>
        <v>4.1249999999999991</v>
      </c>
      <c r="G25">
        <f t="shared" si="3"/>
        <v>7.0512820512820496E-3</v>
      </c>
    </row>
    <row r="26" spans="1:7" x14ac:dyDescent="0.55000000000000004">
      <c r="A26">
        <v>2003</v>
      </c>
      <c r="B26">
        <v>11.491666666666667</v>
      </c>
      <c r="C26">
        <v>7.2916666666666679</v>
      </c>
      <c r="D26">
        <f t="shared" si="0"/>
        <v>10.745000000000001</v>
      </c>
      <c r="E26">
        <f t="shared" si="1"/>
        <v>8.2250000000000014</v>
      </c>
      <c r="F26">
        <f t="shared" si="2"/>
        <v>4.1999999999999993</v>
      </c>
      <c r="G26">
        <f t="shared" si="3"/>
        <v>7.1794871794871786E-3</v>
      </c>
    </row>
    <row r="27" spans="1:7" x14ac:dyDescent="0.55000000000000004">
      <c r="A27">
        <v>2004</v>
      </c>
      <c r="B27">
        <v>12.166666666666664</v>
      </c>
      <c r="C27">
        <v>8.0499999999999989</v>
      </c>
      <c r="D27">
        <f t="shared" si="0"/>
        <v>11.434814814814812</v>
      </c>
      <c r="E27">
        <f t="shared" si="1"/>
        <v>8.9648148148148135</v>
      </c>
      <c r="F27">
        <f t="shared" si="2"/>
        <v>4.1166666666666654</v>
      </c>
      <c r="G27">
        <f t="shared" si="3"/>
        <v>7.0370370370370352E-3</v>
      </c>
    </row>
    <row r="28" spans="1:7" x14ac:dyDescent="0.55000000000000004">
      <c r="A28">
        <v>2005</v>
      </c>
      <c r="B28">
        <v>11.266666666666666</v>
      </c>
      <c r="C28">
        <v>7.1083333333333334</v>
      </c>
      <c r="D28">
        <f t="shared" si="0"/>
        <v>10.527407407407406</v>
      </c>
      <c r="E28">
        <f t="shared" si="1"/>
        <v>8.0324074074074083</v>
      </c>
      <c r="F28">
        <f t="shared" si="2"/>
        <v>4.1583333333333323</v>
      </c>
      <c r="G28">
        <f t="shared" si="3"/>
        <v>7.1082621082621065E-3</v>
      </c>
    </row>
    <row r="29" spans="1:7" x14ac:dyDescent="0.55000000000000004">
      <c r="A29">
        <v>2006</v>
      </c>
      <c r="B29">
        <v>11.583333333333334</v>
      </c>
      <c r="C29">
        <v>7.5083333333333337</v>
      </c>
      <c r="D29">
        <f t="shared" si="0"/>
        <v>10.85888888888889</v>
      </c>
      <c r="E29">
        <f t="shared" si="1"/>
        <v>8.4138888888888896</v>
      </c>
      <c r="F29">
        <f t="shared" si="2"/>
        <v>4.0750000000000002</v>
      </c>
      <c r="G29">
        <f t="shared" si="3"/>
        <v>6.9658119658119657E-3</v>
      </c>
    </row>
    <row r="30" spans="1:7" x14ac:dyDescent="0.55000000000000004">
      <c r="A30">
        <v>2007</v>
      </c>
      <c r="B30">
        <v>11.950000000000003</v>
      </c>
      <c r="C30">
        <v>7.6916666666666664</v>
      </c>
      <c r="D30">
        <f t="shared" si="0"/>
        <v>11.192962962962966</v>
      </c>
      <c r="E30">
        <f t="shared" si="1"/>
        <v>8.6379629629629626</v>
      </c>
      <c r="F30">
        <f t="shared" si="2"/>
        <v>4.2583333333333364</v>
      </c>
      <c r="G30">
        <f t="shared" si="3"/>
        <v>7.2792022792022848E-3</v>
      </c>
    </row>
    <row r="31" spans="1:7" x14ac:dyDescent="0.55000000000000004">
      <c r="A31">
        <v>2008</v>
      </c>
      <c r="B31">
        <v>11.749999999999998</v>
      </c>
      <c r="C31">
        <v>7.325000000000002</v>
      </c>
      <c r="D31">
        <f t="shared" si="0"/>
        <v>10.963333333333333</v>
      </c>
      <c r="E31">
        <f t="shared" si="1"/>
        <v>8.3083333333333336</v>
      </c>
      <c r="F31">
        <f t="shared" si="2"/>
        <v>4.4249999999999963</v>
      </c>
      <c r="G31">
        <f t="shared" si="3"/>
        <v>7.5641025641025577E-3</v>
      </c>
    </row>
    <row r="32" spans="1:7" x14ac:dyDescent="0.55000000000000004">
      <c r="A32">
        <v>2009</v>
      </c>
      <c r="B32">
        <v>11.700000000000001</v>
      </c>
      <c r="C32">
        <v>7.658333333333335</v>
      </c>
      <c r="D32">
        <f t="shared" si="0"/>
        <v>10.981481481481483</v>
      </c>
      <c r="E32">
        <f t="shared" si="1"/>
        <v>8.5564814814814838</v>
      </c>
      <c r="F32">
        <f t="shared" si="2"/>
        <v>4.0416666666666661</v>
      </c>
      <c r="G32">
        <f t="shared" si="3"/>
        <v>6.908831908831908E-3</v>
      </c>
    </row>
    <row r="33" spans="1:7" x14ac:dyDescent="0.55000000000000004">
      <c r="A33">
        <v>2010</v>
      </c>
      <c r="B33">
        <v>11.833333333333336</v>
      </c>
      <c r="C33">
        <v>8.1</v>
      </c>
      <c r="D33">
        <f t="shared" si="0"/>
        <v>11.169629629629632</v>
      </c>
      <c r="E33">
        <f t="shared" si="1"/>
        <v>8.9296296296296305</v>
      </c>
      <c r="F33">
        <f t="shared" si="2"/>
        <v>3.7333333333333361</v>
      </c>
      <c r="G33">
        <f t="shared" si="3"/>
        <v>6.3817663817663864E-3</v>
      </c>
    </row>
    <row r="34" spans="1:7" x14ac:dyDescent="0.55000000000000004">
      <c r="A34">
        <v>2011</v>
      </c>
      <c r="B34">
        <v>11.341666666666669</v>
      </c>
      <c r="C34">
        <v>7.3833333333333337</v>
      </c>
      <c r="D34">
        <f t="shared" si="0"/>
        <v>10.637962962962964</v>
      </c>
      <c r="E34">
        <f t="shared" si="1"/>
        <v>8.2629629629629626</v>
      </c>
      <c r="F34">
        <f t="shared" si="2"/>
        <v>3.9583333333333348</v>
      </c>
      <c r="G34">
        <f t="shared" si="3"/>
        <v>6.7663817663817689E-3</v>
      </c>
    </row>
    <row r="35" spans="1:7" x14ac:dyDescent="0.55000000000000004">
      <c r="A35">
        <v>2012</v>
      </c>
      <c r="B35">
        <v>11.141666666666666</v>
      </c>
      <c r="C35">
        <v>7.2666666666666684</v>
      </c>
      <c r="D35">
        <f t="shared" si="0"/>
        <v>10.452777777777778</v>
      </c>
      <c r="E35">
        <f t="shared" si="1"/>
        <v>8.1277777777777782</v>
      </c>
      <c r="F35">
        <f t="shared" si="2"/>
        <v>3.8749999999999973</v>
      </c>
      <c r="G35">
        <f t="shared" si="3"/>
        <v>6.6239316239316195E-3</v>
      </c>
    </row>
    <row r="36" spans="1:7" x14ac:dyDescent="0.55000000000000004">
      <c r="A36">
        <v>2013</v>
      </c>
      <c r="B36">
        <v>11.541666666666666</v>
      </c>
      <c r="C36">
        <v>7.541666666666667</v>
      </c>
      <c r="D36">
        <f t="shared" si="0"/>
        <v>10.830555555555556</v>
      </c>
      <c r="E36">
        <f t="shared" si="1"/>
        <v>8.4305555555555554</v>
      </c>
      <c r="F36">
        <f t="shared" si="2"/>
        <v>3.9999999999999991</v>
      </c>
      <c r="G36">
        <f t="shared" si="3"/>
        <v>6.8376068376068359E-3</v>
      </c>
    </row>
    <row r="37" spans="1:7" x14ac:dyDescent="0.55000000000000004">
      <c r="A37">
        <v>2014</v>
      </c>
      <c r="B37">
        <v>11.358333333333334</v>
      </c>
      <c r="C37">
        <v>7.1750000000000007</v>
      </c>
      <c r="D37">
        <f t="shared" si="0"/>
        <v>10.614629629629631</v>
      </c>
      <c r="E37">
        <f t="shared" si="1"/>
        <v>8.1046296296296312</v>
      </c>
      <c r="F37">
        <f t="shared" si="2"/>
        <v>4.1833333333333336</v>
      </c>
      <c r="G37">
        <f t="shared" si="3"/>
        <v>7.1509971509971515E-3</v>
      </c>
    </row>
    <row r="38" spans="1:7" x14ac:dyDescent="0.55000000000000004">
      <c r="A38">
        <v>2015</v>
      </c>
      <c r="B38">
        <v>11.833333333333336</v>
      </c>
      <c r="C38">
        <v>7.9583333333333348</v>
      </c>
      <c r="D38">
        <f t="shared" si="0"/>
        <v>11.144444444444446</v>
      </c>
      <c r="E38">
        <f t="shared" si="1"/>
        <v>8.8194444444444464</v>
      </c>
      <c r="F38">
        <f t="shared" si="2"/>
        <v>3.8750000000000009</v>
      </c>
      <c r="G38">
        <f t="shared" si="3"/>
        <v>6.6239316239316256E-3</v>
      </c>
    </row>
    <row r="39" spans="1:7" x14ac:dyDescent="0.55000000000000004">
      <c r="A39">
        <v>2016</v>
      </c>
      <c r="B39">
        <v>12.45833333333333</v>
      </c>
      <c r="C39">
        <v>8.6250000000000018</v>
      </c>
      <c r="D39">
        <f t="shared" si="0"/>
        <v>11.77685185185185</v>
      </c>
      <c r="E39">
        <f t="shared" si="1"/>
        <v>9.476851851851853</v>
      </c>
      <c r="F39">
        <f t="shared" si="2"/>
        <v>3.8333333333333286</v>
      </c>
      <c r="G39">
        <f t="shared" si="3"/>
        <v>6.5527065527065448E-3</v>
      </c>
    </row>
    <row r="40" spans="1:7" x14ac:dyDescent="0.55000000000000004">
      <c r="A40">
        <v>2017</v>
      </c>
      <c r="B40">
        <v>11.066666666666665</v>
      </c>
      <c r="C40">
        <v>7.1499999999999986</v>
      </c>
      <c r="D40">
        <f t="shared" si="0"/>
        <v>10.370370370370368</v>
      </c>
      <c r="E40">
        <f t="shared" si="1"/>
        <v>8.0203703703703688</v>
      </c>
      <c r="F40">
        <f t="shared" si="2"/>
        <v>3.9166666666666661</v>
      </c>
      <c r="G40">
        <f t="shared" si="3"/>
        <v>6.6951566951566942E-3</v>
      </c>
    </row>
    <row r="41" spans="1:7" x14ac:dyDescent="0.55000000000000004">
      <c r="A41">
        <v>2018</v>
      </c>
      <c r="B41">
        <v>12.125</v>
      </c>
      <c r="C41">
        <v>8.3916666666666675</v>
      </c>
      <c r="D41">
        <f t="shared" si="0"/>
        <v>11.461296296296297</v>
      </c>
      <c r="E41">
        <f t="shared" si="1"/>
        <v>9.2212962962962965</v>
      </c>
      <c r="F41">
        <f t="shared" si="2"/>
        <v>3.7333333333333325</v>
      </c>
      <c r="G41">
        <f t="shared" si="3"/>
        <v>6.3817663817663803E-3</v>
      </c>
    </row>
    <row r="42" spans="1:7" x14ac:dyDescent="0.55000000000000004">
      <c r="A42">
        <v>2019</v>
      </c>
      <c r="B42">
        <v>12.408333333333333</v>
      </c>
      <c r="C42">
        <v>8.4416666666666647</v>
      </c>
      <c r="D42">
        <f t="shared" si="0"/>
        <v>11.703148148148149</v>
      </c>
      <c r="E42">
        <f t="shared" si="1"/>
        <v>9.323148148148146</v>
      </c>
      <c r="F42">
        <f t="shared" si="2"/>
        <v>3.9666666666666686</v>
      </c>
      <c r="G42">
        <f t="shared" si="3"/>
        <v>6.7806267806267842E-3</v>
      </c>
    </row>
    <row r="43" spans="1:7" x14ac:dyDescent="0.55000000000000004">
      <c r="A43">
        <v>2020</v>
      </c>
      <c r="B43">
        <v>12.341666666666667</v>
      </c>
      <c r="C43">
        <v>8.5666666666666664</v>
      </c>
      <c r="D43">
        <f t="shared" si="0"/>
        <v>11.670555555555556</v>
      </c>
      <c r="E43">
        <f t="shared" si="1"/>
        <v>9.405555555555555</v>
      </c>
      <c r="F43">
        <f t="shared" si="2"/>
        <v>3.7750000000000004</v>
      </c>
      <c r="G43">
        <f t="shared" si="3"/>
        <v>6.4529914529914533E-3</v>
      </c>
    </row>
    <row r="44" spans="1:7" x14ac:dyDescent="0.55000000000000004">
      <c r="A44">
        <v>2021</v>
      </c>
      <c r="B44">
        <v>12.016666666666666</v>
      </c>
      <c r="C44">
        <v>8.3833333333333329</v>
      </c>
      <c r="D44">
        <f t="shared" si="0"/>
        <v>11.370740740740739</v>
      </c>
      <c r="E44">
        <f t="shared" si="1"/>
        <v>9.1907407407407398</v>
      </c>
      <c r="F44">
        <f t="shared" si="2"/>
        <v>3.6333333333333329</v>
      </c>
      <c r="G44">
        <f t="shared" si="3"/>
        <v>6.2108262108262098E-3</v>
      </c>
    </row>
    <row r="45" spans="1:7" x14ac:dyDescent="0.55000000000000004">
      <c r="A45">
        <v>2022</v>
      </c>
      <c r="B45">
        <v>11.958333333333334</v>
      </c>
      <c r="C45">
        <v>8.15</v>
      </c>
      <c r="D45">
        <f t="shared" si="0"/>
        <v>11.281296296296297</v>
      </c>
      <c r="E45">
        <f t="shared" si="1"/>
        <v>8.9962962962962969</v>
      </c>
      <c r="F45">
        <f t="shared" si="2"/>
        <v>3.8083333333333336</v>
      </c>
      <c r="G45">
        <f t="shared" si="3"/>
        <v>6.5099715099715101E-3</v>
      </c>
    </row>
  </sheetData>
  <phoneticPr fontId="18"/>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7934E-4CB4-4C90-BEE6-22A047FC0C67}">
  <dimension ref="A1:Z544"/>
  <sheetViews>
    <sheetView tabSelected="1" zoomScale="77" zoomScaleNormal="77" workbookViewId="0">
      <pane xSplit="1" ySplit="2" topLeftCell="G532" activePane="bottomRight" state="frozen"/>
      <selection pane="topRight" activeCell="B1" sqref="B1"/>
      <selection pane="bottomLeft" activeCell="A3" sqref="A3"/>
      <selection pane="bottomRight" activeCell="I546" sqref="I546"/>
    </sheetView>
  </sheetViews>
  <sheetFormatPr defaultRowHeight="18" x14ac:dyDescent="0.55000000000000004"/>
  <cols>
    <col min="1" max="1" width="8.1640625" customWidth="1"/>
    <col min="2" max="2" width="7.33203125" customWidth="1"/>
    <col min="3" max="3" width="6.5" customWidth="1"/>
    <col min="4" max="4" width="6.25" customWidth="1"/>
    <col min="5" max="5" width="7.25" customWidth="1"/>
    <col min="6" max="6" width="6.25" customWidth="1"/>
    <col min="7" max="7" width="6.83203125" customWidth="1"/>
    <col min="8" max="8" width="2.33203125" customWidth="1"/>
    <col min="9" max="9" width="7.08203125" customWidth="1"/>
    <col min="10" max="10" width="6.9140625" customWidth="1"/>
    <col min="11" max="11" width="6.4140625" customWidth="1"/>
    <col min="12" max="12" width="6.9140625" customWidth="1"/>
    <col min="13" max="13" width="6.6640625" customWidth="1"/>
    <col min="14" max="15" width="6" customWidth="1"/>
    <col min="16" max="16" width="2.83203125" customWidth="1"/>
    <col min="24" max="24" width="2" customWidth="1"/>
  </cols>
  <sheetData>
    <row r="1" spans="1:26" ht="27.5" customHeight="1" x14ac:dyDescent="0.55000000000000004">
      <c r="B1" s="3" t="s">
        <v>0</v>
      </c>
      <c r="C1" s="4"/>
      <c r="D1" s="3"/>
      <c r="F1" s="3"/>
      <c r="J1" s="3" t="s">
        <v>1</v>
      </c>
      <c r="K1" s="4"/>
      <c r="L1" s="3"/>
      <c r="N1" s="3"/>
      <c r="R1" s="8" t="s">
        <v>39</v>
      </c>
      <c r="Z1" s="9" t="s">
        <v>40</v>
      </c>
    </row>
    <row r="2" spans="1:26" s="7" customFormat="1" ht="45" customHeight="1" x14ac:dyDescent="0.55000000000000004">
      <c r="A2" s="7" t="s">
        <v>2</v>
      </c>
      <c r="B2" s="13" t="s">
        <v>69</v>
      </c>
      <c r="C2" s="12" t="s">
        <v>68</v>
      </c>
      <c r="D2" s="13" t="s">
        <v>33</v>
      </c>
      <c r="E2" s="7" t="s">
        <v>34</v>
      </c>
      <c r="F2" s="13" t="s">
        <v>35</v>
      </c>
      <c r="G2" s="7" t="s">
        <v>36</v>
      </c>
      <c r="I2" s="7" t="s">
        <v>2</v>
      </c>
      <c r="J2" s="13" t="s">
        <v>70</v>
      </c>
      <c r="K2" s="12" t="s">
        <v>71</v>
      </c>
      <c r="L2" s="13" t="s">
        <v>33</v>
      </c>
      <c r="M2" s="7" t="s">
        <v>38</v>
      </c>
      <c r="N2" s="13" t="s">
        <v>35</v>
      </c>
      <c r="O2" s="7" t="s">
        <v>37</v>
      </c>
    </row>
    <row r="3" spans="1:26" x14ac:dyDescent="0.55000000000000004">
      <c r="A3" s="1">
        <v>28795</v>
      </c>
      <c r="B3" s="3">
        <v>6.8</v>
      </c>
      <c r="C3" s="10">
        <v>7.9</v>
      </c>
      <c r="D3" s="3">
        <v>3</v>
      </c>
      <c r="F3" s="3">
        <v>11.3</v>
      </c>
      <c r="I3" s="1">
        <v>28795</v>
      </c>
      <c r="J3" s="3">
        <v>1.7</v>
      </c>
      <c r="K3" s="10">
        <v>3.6</v>
      </c>
      <c r="L3" s="3">
        <v>-4</v>
      </c>
      <c r="N3" s="3">
        <v>6.9</v>
      </c>
    </row>
    <row r="4" spans="1:26" x14ac:dyDescent="0.55000000000000004">
      <c r="A4" s="1">
        <v>28825</v>
      </c>
      <c r="B4" s="3">
        <v>2.9</v>
      </c>
      <c r="C4" s="10">
        <v>2.4</v>
      </c>
      <c r="D4" s="3">
        <v>-1.2</v>
      </c>
      <c r="F4" s="3">
        <v>7.9</v>
      </c>
      <c r="I4" s="1">
        <v>28825</v>
      </c>
      <c r="J4" s="3">
        <v>-1.9</v>
      </c>
      <c r="K4" s="10">
        <v>-2</v>
      </c>
      <c r="L4" s="3">
        <v>-7.9</v>
      </c>
      <c r="N4" s="3">
        <v>4.0999999999999996</v>
      </c>
    </row>
    <row r="5" spans="1:26" x14ac:dyDescent="0.55000000000000004">
      <c r="A5" s="1">
        <v>28856</v>
      </c>
      <c r="B5" s="3">
        <v>0.8</v>
      </c>
      <c r="C5" s="11">
        <v>-0.2</v>
      </c>
      <c r="D5" s="3">
        <v>-2.4</v>
      </c>
      <c r="F5" s="3">
        <v>4.9000000000000004</v>
      </c>
      <c r="I5" s="1">
        <v>28856</v>
      </c>
      <c r="J5" s="3">
        <v>-3.5</v>
      </c>
      <c r="K5" s="11">
        <v>-5.0999999999999996</v>
      </c>
      <c r="L5" s="3">
        <v>-9.6999999999999993</v>
      </c>
      <c r="N5" s="3">
        <v>1.8</v>
      </c>
    </row>
    <row r="6" spans="1:26" x14ac:dyDescent="0.55000000000000004">
      <c r="A6" s="1">
        <v>28887</v>
      </c>
      <c r="B6" s="3">
        <v>2.8</v>
      </c>
      <c r="C6" s="11">
        <v>0.3</v>
      </c>
      <c r="D6" s="3">
        <v>-0.7</v>
      </c>
      <c r="F6" s="3">
        <v>6.8</v>
      </c>
      <c r="I6" s="1">
        <v>28887</v>
      </c>
      <c r="J6" s="3">
        <v>-1.8</v>
      </c>
      <c r="K6" s="11">
        <v>-4.5999999999999996</v>
      </c>
      <c r="L6" s="3">
        <v>-8</v>
      </c>
      <c r="N6" s="3">
        <v>3.3</v>
      </c>
    </row>
    <row r="7" spans="1:26" x14ac:dyDescent="0.55000000000000004">
      <c r="A7" s="1">
        <v>28915</v>
      </c>
      <c r="B7" s="3">
        <v>3.5</v>
      </c>
      <c r="C7" s="11">
        <v>3.8</v>
      </c>
      <c r="D7" s="3">
        <v>-1.3</v>
      </c>
      <c r="F7" s="3">
        <v>8.6999999999999993</v>
      </c>
      <c r="I7" s="1">
        <v>28915</v>
      </c>
      <c r="J7" s="3">
        <v>-0.8</v>
      </c>
      <c r="K7" s="11">
        <v>-0.8</v>
      </c>
      <c r="L7" s="3">
        <v>-7.2</v>
      </c>
      <c r="N7" s="3">
        <v>4.8</v>
      </c>
    </row>
    <row r="8" spans="1:26" x14ac:dyDescent="0.55000000000000004">
      <c r="A8" s="1">
        <v>28946</v>
      </c>
      <c r="B8" s="3">
        <v>8.9</v>
      </c>
      <c r="C8" s="11">
        <v>9.8000000000000007</v>
      </c>
      <c r="D8" s="3">
        <v>3.9</v>
      </c>
      <c r="F8" s="3">
        <v>14</v>
      </c>
      <c r="I8" s="1">
        <v>28946</v>
      </c>
      <c r="J8" s="3">
        <v>5.0999999999999996</v>
      </c>
      <c r="K8" s="11">
        <v>5.2</v>
      </c>
      <c r="L8" s="3">
        <v>-1</v>
      </c>
      <c r="N8" s="3">
        <v>10.8</v>
      </c>
    </row>
    <row r="9" spans="1:26" x14ac:dyDescent="0.55000000000000004">
      <c r="A9" s="1">
        <v>28976</v>
      </c>
      <c r="B9" s="3">
        <v>13.7</v>
      </c>
      <c r="C9" s="11">
        <v>15.3</v>
      </c>
      <c r="D9" s="3">
        <v>7.5</v>
      </c>
      <c r="F9" s="3">
        <v>20.100000000000001</v>
      </c>
      <c r="I9" s="1">
        <v>28976</v>
      </c>
      <c r="J9" s="3">
        <v>8.9</v>
      </c>
      <c r="K9" s="11">
        <v>11.3</v>
      </c>
      <c r="L9" s="3">
        <v>0.4</v>
      </c>
      <c r="N9" s="3">
        <v>16.399999999999999</v>
      </c>
    </row>
    <row r="10" spans="1:26" x14ac:dyDescent="0.55000000000000004">
      <c r="A10" s="1">
        <v>29007</v>
      </c>
      <c r="B10" s="3">
        <v>19.8</v>
      </c>
      <c r="C10" s="11">
        <v>19.3</v>
      </c>
      <c r="D10" s="3">
        <v>16.399999999999999</v>
      </c>
      <c r="F10" s="3">
        <v>24.1</v>
      </c>
      <c r="I10" s="1">
        <v>29007</v>
      </c>
      <c r="J10" s="3">
        <v>16.399999999999999</v>
      </c>
      <c r="K10" s="11">
        <v>15.8</v>
      </c>
      <c r="L10" s="3">
        <v>12</v>
      </c>
      <c r="N10" s="3">
        <v>20.9</v>
      </c>
    </row>
    <row r="11" spans="1:26" x14ac:dyDescent="0.55000000000000004">
      <c r="A11" s="1">
        <v>29037</v>
      </c>
      <c r="B11" s="3">
        <v>21.6</v>
      </c>
      <c r="C11" s="11">
        <v>22.9</v>
      </c>
      <c r="D11" s="3">
        <v>17.5</v>
      </c>
      <c r="F11" s="3">
        <v>26.3</v>
      </c>
      <c r="I11" s="1">
        <v>29037</v>
      </c>
      <c r="J11" s="3">
        <v>18.100000000000001</v>
      </c>
      <c r="K11" s="11">
        <v>19.899999999999999</v>
      </c>
      <c r="L11" s="3">
        <v>12.7</v>
      </c>
      <c r="N11" s="3">
        <v>23.1</v>
      </c>
    </row>
    <row r="12" spans="1:26" x14ac:dyDescent="0.55000000000000004">
      <c r="A12" s="1">
        <v>29068</v>
      </c>
      <c r="B12" s="3">
        <v>23.1</v>
      </c>
      <c r="C12" s="11">
        <v>24</v>
      </c>
      <c r="D12" s="3">
        <v>18.8</v>
      </c>
      <c r="F12" s="3">
        <v>28.2</v>
      </c>
      <c r="I12" s="1">
        <v>29068</v>
      </c>
      <c r="J12" s="3">
        <v>19.8</v>
      </c>
      <c r="K12" s="11">
        <v>20.6</v>
      </c>
      <c r="L12" s="3">
        <v>14.9</v>
      </c>
      <c r="N12" s="3">
        <v>25</v>
      </c>
    </row>
    <row r="13" spans="1:26" x14ac:dyDescent="0.55000000000000004">
      <c r="A13" s="1">
        <v>29099</v>
      </c>
      <c r="B13" s="3">
        <v>19.399999999999999</v>
      </c>
      <c r="C13" s="11">
        <v>20</v>
      </c>
      <c r="D13" s="3">
        <v>15.9</v>
      </c>
      <c r="F13" s="3">
        <v>23.8</v>
      </c>
      <c r="I13" s="1">
        <v>29099</v>
      </c>
      <c r="J13" s="3">
        <v>16.2</v>
      </c>
      <c r="K13" s="11">
        <v>16.399999999999999</v>
      </c>
      <c r="L13" s="3">
        <v>11.4</v>
      </c>
      <c r="N13" s="3">
        <v>20.7</v>
      </c>
    </row>
    <row r="14" spans="1:26" x14ac:dyDescent="0.55000000000000004">
      <c r="A14" s="1">
        <v>29129</v>
      </c>
      <c r="B14" s="3">
        <v>13.8</v>
      </c>
      <c r="C14" s="11">
        <v>14</v>
      </c>
      <c r="D14" s="3">
        <v>9.1</v>
      </c>
      <c r="F14" s="3">
        <v>20.2</v>
      </c>
      <c r="I14" s="1">
        <v>29129</v>
      </c>
      <c r="J14" s="3">
        <v>9.4</v>
      </c>
      <c r="K14" s="11">
        <v>9.8000000000000007</v>
      </c>
      <c r="L14" s="3">
        <v>3.4</v>
      </c>
      <c r="N14" s="3">
        <v>16.7</v>
      </c>
    </row>
    <row r="15" spans="1:26" x14ac:dyDescent="0.55000000000000004">
      <c r="A15" s="1">
        <v>29160</v>
      </c>
      <c r="B15" s="3">
        <v>8.5</v>
      </c>
      <c r="C15" s="11">
        <v>7.9</v>
      </c>
      <c r="D15" s="3">
        <v>4.3</v>
      </c>
      <c r="F15" s="3">
        <v>13.2</v>
      </c>
      <c r="I15" s="1">
        <v>29160</v>
      </c>
      <c r="J15" s="3">
        <v>4.8</v>
      </c>
      <c r="K15" s="11">
        <v>3.6</v>
      </c>
      <c r="L15" s="3">
        <v>-0.9</v>
      </c>
      <c r="N15" s="3">
        <v>10.9</v>
      </c>
    </row>
    <row r="16" spans="1:26" x14ac:dyDescent="0.55000000000000004">
      <c r="A16" s="1">
        <v>29190</v>
      </c>
      <c r="B16" s="3">
        <v>3.6</v>
      </c>
      <c r="C16" s="11">
        <v>2.4</v>
      </c>
      <c r="D16" s="3">
        <v>0</v>
      </c>
      <c r="F16" s="3">
        <v>8.4</v>
      </c>
      <c r="I16" s="1">
        <v>29190</v>
      </c>
      <c r="J16" s="3">
        <v>-0.8</v>
      </c>
      <c r="K16" s="11">
        <v>-2</v>
      </c>
      <c r="L16" s="3">
        <v>-6.3</v>
      </c>
      <c r="N16" s="3">
        <v>4.8</v>
      </c>
    </row>
    <row r="17" spans="1:14" x14ac:dyDescent="0.55000000000000004">
      <c r="A17" s="1">
        <v>29221</v>
      </c>
      <c r="B17" s="3">
        <v>-1</v>
      </c>
      <c r="C17" s="4">
        <v>-0.2</v>
      </c>
      <c r="D17" s="3">
        <v>-4.4000000000000004</v>
      </c>
      <c r="F17" s="3">
        <v>2.7</v>
      </c>
      <c r="I17" s="1">
        <v>29221</v>
      </c>
      <c r="J17" s="3">
        <v>-4.8</v>
      </c>
      <c r="K17" s="4">
        <v>-5.0999999999999996</v>
      </c>
      <c r="L17" s="3">
        <v>-10.5</v>
      </c>
      <c r="N17" s="3">
        <v>-0.3</v>
      </c>
    </row>
    <row r="18" spans="1:14" x14ac:dyDescent="0.55000000000000004">
      <c r="A18" s="1">
        <v>29252</v>
      </c>
      <c r="B18" s="3">
        <v>-1.8</v>
      </c>
      <c r="C18" s="4">
        <v>0.3</v>
      </c>
      <c r="D18" s="3">
        <v>-5.0999999999999996</v>
      </c>
      <c r="F18" s="3">
        <v>1.6</v>
      </c>
      <c r="I18" s="1">
        <v>29252</v>
      </c>
      <c r="J18" s="3">
        <v>-6.2</v>
      </c>
      <c r="K18" s="4">
        <v>-4.5999999999999996</v>
      </c>
      <c r="L18" s="3">
        <v>-11.8</v>
      </c>
      <c r="N18" s="3">
        <v>-2.2000000000000002</v>
      </c>
    </row>
    <row r="19" spans="1:14" x14ac:dyDescent="0.55000000000000004">
      <c r="A19" s="1">
        <v>29281</v>
      </c>
      <c r="B19" s="3">
        <v>2.6</v>
      </c>
      <c r="C19" s="4">
        <v>3.8</v>
      </c>
      <c r="D19" s="3">
        <v>-1.4</v>
      </c>
      <c r="F19" s="3">
        <v>7.5</v>
      </c>
      <c r="I19" s="1">
        <v>29281</v>
      </c>
      <c r="J19" s="3">
        <v>-1.7</v>
      </c>
      <c r="K19" s="4">
        <v>-0.8</v>
      </c>
      <c r="L19" s="3">
        <v>-7.7</v>
      </c>
      <c r="N19" s="3">
        <v>3.4</v>
      </c>
    </row>
    <row r="20" spans="1:14" x14ac:dyDescent="0.55000000000000004">
      <c r="A20" s="1">
        <v>29312</v>
      </c>
      <c r="B20" s="3">
        <v>8.3000000000000007</v>
      </c>
      <c r="C20" s="4">
        <v>9.8000000000000007</v>
      </c>
      <c r="D20" s="3">
        <v>3.3</v>
      </c>
      <c r="F20" s="3">
        <v>13.3</v>
      </c>
      <c r="I20" s="1">
        <v>29312</v>
      </c>
      <c r="J20" s="3">
        <v>4.4000000000000004</v>
      </c>
      <c r="K20" s="4">
        <v>5.2</v>
      </c>
      <c r="L20" s="3">
        <v>-2.1</v>
      </c>
      <c r="N20" s="3">
        <v>10</v>
      </c>
    </row>
    <row r="21" spans="1:14" x14ac:dyDescent="0.55000000000000004">
      <c r="A21" s="1">
        <v>29342</v>
      </c>
      <c r="B21" s="3">
        <v>14.4</v>
      </c>
      <c r="C21" s="4">
        <v>15.3</v>
      </c>
      <c r="D21" s="3">
        <v>8.6</v>
      </c>
      <c r="F21" s="3">
        <v>20.3</v>
      </c>
      <c r="I21" s="1">
        <v>29342</v>
      </c>
      <c r="J21" s="3">
        <v>10.9</v>
      </c>
      <c r="K21" s="4">
        <v>11.3</v>
      </c>
      <c r="L21" s="3">
        <v>2.7</v>
      </c>
      <c r="N21" s="3">
        <v>17.3</v>
      </c>
    </row>
    <row r="22" spans="1:14" x14ac:dyDescent="0.55000000000000004">
      <c r="A22" s="1">
        <v>29373</v>
      </c>
      <c r="B22" s="3">
        <v>19.2</v>
      </c>
      <c r="C22" s="4">
        <v>19.3</v>
      </c>
      <c r="D22" s="3">
        <v>14.7</v>
      </c>
      <c r="F22" s="3">
        <v>24.3</v>
      </c>
      <c r="I22" s="1">
        <v>29373</v>
      </c>
      <c r="J22" s="3">
        <v>15.9</v>
      </c>
      <c r="K22" s="4">
        <v>15.8</v>
      </c>
      <c r="L22" s="3">
        <v>10</v>
      </c>
      <c r="N22" s="3">
        <v>21.1</v>
      </c>
    </row>
    <row r="23" spans="1:14" x14ac:dyDescent="0.55000000000000004">
      <c r="A23" s="1">
        <v>29403</v>
      </c>
      <c r="B23" s="3">
        <v>20.399999999999999</v>
      </c>
      <c r="C23" s="4">
        <v>22.9</v>
      </c>
      <c r="D23" s="3">
        <v>17.2</v>
      </c>
      <c r="F23" s="3">
        <v>24.4</v>
      </c>
      <c r="I23" s="1">
        <v>29403</v>
      </c>
      <c r="J23" s="3">
        <v>17.7</v>
      </c>
      <c r="K23" s="4">
        <v>19.899999999999999</v>
      </c>
      <c r="L23" s="3">
        <v>13.3</v>
      </c>
      <c r="N23" s="3">
        <v>21.9</v>
      </c>
    </row>
    <row r="24" spans="1:14" x14ac:dyDescent="0.55000000000000004">
      <c r="A24" s="1">
        <v>29434</v>
      </c>
      <c r="B24" s="3">
        <v>21.4</v>
      </c>
      <c r="C24" s="4">
        <v>24</v>
      </c>
      <c r="D24" s="3">
        <v>18.5</v>
      </c>
      <c r="F24" s="3">
        <v>25.5</v>
      </c>
      <c r="I24" s="1">
        <v>29434</v>
      </c>
      <c r="J24" s="3">
        <v>18.8</v>
      </c>
      <c r="K24" s="4">
        <v>20.6</v>
      </c>
      <c r="L24" s="3">
        <v>15.2</v>
      </c>
      <c r="N24" s="3">
        <v>22.8</v>
      </c>
    </row>
    <row r="25" spans="1:14" x14ac:dyDescent="0.55000000000000004">
      <c r="A25" s="1">
        <v>29465</v>
      </c>
      <c r="B25" s="3">
        <v>18.100000000000001</v>
      </c>
      <c r="C25" s="4">
        <v>20</v>
      </c>
      <c r="D25" s="3">
        <v>13.8</v>
      </c>
      <c r="F25" s="3">
        <v>23</v>
      </c>
      <c r="I25" s="1">
        <v>29465</v>
      </c>
      <c r="J25" s="3">
        <v>14.7</v>
      </c>
      <c r="K25" s="4">
        <v>16.399999999999999</v>
      </c>
      <c r="L25" s="3">
        <v>9.6999999999999993</v>
      </c>
      <c r="N25" s="3">
        <v>19.600000000000001</v>
      </c>
    </row>
    <row r="26" spans="1:14" x14ac:dyDescent="0.55000000000000004">
      <c r="A26" s="1">
        <v>29495</v>
      </c>
      <c r="B26" s="3">
        <v>12.6</v>
      </c>
      <c r="C26" s="4">
        <v>14</v>
      </c>
      <c r="D26" s="3">
        <v>9.1</v>
      </c>
      <c r="F26" s="3">
        <v>17.100000000000001</v>
      </c>
      <c r="I26" s="1">
        <v>29495</v>
      </c>
      <c r="J26" s="3">
        <v>9.1</v>
      </c>
      <c r="K26" s="4">
        <v>9.8000000000000007</v>
      </c>
      <c r="L26" s="3">
        <v>4.8</v>
      </c>
      <c r="N26" s="3">
        <v>13.9</v>
      </c>
    </row>
    <row r="27" spans="1:14" x14ac:dyDescent="0.55000000000000004">
      <c r="A27" s="1">
        <v>29526</v>
      </c>
      <c r="B27" s="3">
        <v>7.6</v>
      </c>
      <c r="C27" s="4">
        <v>7.9</v>
      </c>
      <c r="D27" s="3">
        <v>3.1</v>
      </c>
      <c r="F27" s="3">
        <v>13.4</v>
      </c>
      <c r="I27" s="1">
        <v>29526</v>
      </c>
      <c r="J27" s="3">
        <v>3.3</v>
      </c>
      <c r="K27" s="4">
        <v>3.6</v>
      </c>
      <c r="L27" s="3">
        <v>-2.8</v>
      </c>
      <c r="N27" s="3">
        <v>10.4</v>
      </c>
    </row>
    <row r="28" spans="1:14" x14ac:dyDescent="0.55000000000000004">
      <c r="A28" s="1">
        <v>29556</v>
      </c>
      <c r="B28" s="3">
        <v>0.5</v>
      </c>
      <c r="C28" s="4">
        <v>2.4</v>
      </c>
      <c r="D28" s="3">
        <v>-2.4</v>
      </c>
      <c r="F28" s="3">
        <v>3.9</v>
      </c>
      <c r="I28" s="1">
        <v>29556</v>
      </c>
      <c r="J28" s="3">
        <v>-3.8</v>
      </c>
      <c r="K28" s="4">
        <v>-2</v>
      </c>
      <c r="L28" s="3">
        <v>-9.1</v>
      </c>
      <c r="N28" s="3">
        <v>0.3</v>
      </c>
    </row>
    <row r="29" spans="1:14" x14ac:dyDescent="0.55000000000000004">
      <c r="A29" s="1">
        <v>29587</v>
      </c>
      <c r="B29" s="3">
        <v>-2.8</v>
      </c>
      <c r="C29" s="4">
        <v>-0.2</v>
      </c>
      <c r="D29" s="3">
        <v>-6.2</v>
      </c>
      <c r="F29" s="3">
        <v>-0.3</v>
      </c>
      <c r="I29" s="1">
        <v>29587</v>
      </c>
      <c r="J29" s="3">
        <v>-8</v>
      </c>
      <c r="K29" s="4">
        <v>-5.0999999999999996</v>
      </c>
      <c r="L29" s="3">
        <v>-14.2</v>
      </c>
      <c r="N29" s="3">
        <v>-3.6</v>
      </c>
    </row>
    <row r="30" spans="1:14" x14ac:dyDescent="0.55000000000000004">
      <c r="A30" s="1">
        <v>29618</v>
      </c>
      <c r="B30" s="3">
        <v>-2.1</v>
      </c>
      <c r="C30" s="4">
        <v>0.3</v>
      </c>
      <c r="D30" s="3">
        <v>-6.2</v>
      </c>
      <c r="F30" s="3">
        <v>1.4</v>
      </c>
      <c r="I30" s="1">
        <v>29618</v>
      </c>
      <c r="J30" s="3">
        <v>-7</v>
      </c>
      <c r="K30" s="4">
        <v>-4.5999999999999996</v>
      </c>
      <c r="L30" s="3">
        <v>-15.4</v>
      </c>
      <c r="N30" s="3">
        <v>-1.5</v>
      </c>
    </row>
    <row r="31" spans="1:14" x14ac:dyDescent="0.55000000000000004">
      <c r="A31" s="1">
        <v>29646</v>
      </c>
      <c r="B31" s="3">
        <v>2</v>
      </c>
      <c r="C31" s="4">
        <v>3.8</v>
      </c>
      <c r="D31" s="3">
        <v>-1.8</v>
      </c>
      <c r="F31" s="3">
        <v>6.5</v>
      </c>
      <c r="I31" s="1">
        <v>29646</v>
      </c>
      <c r="J31" s="3">
        <v>-1.7</v>
      </c>
      <c r="K31" s="4">
        <v>-0.8</v>
      </c>
      <c r="L31" s="3">
        <v>-8.6999999999999993</v>
      </c>
      <c r="N31" s="3">
        <v>4</v>
      </c>
    </row>
    <row r="32" spans="1:14" x14ac:dyDescent="0.55000000000000004">
      <c r="A32" s="1">
        <v>29677</v>
      </c>
      <c r="B32" s="3">
        <v>7.8</v>
      </c>
      <c r="C32" s="4">
        <v>9.8000000000000007</v>
      </c>
      <c r="D32" s="3">
        <v>2.8</v>
      </c>
      <c r="F32" s="3">
        <v>13</v>
      </c>
      <c r="I32" s="1">
        <v>29677</v>
      </c>
      <c r="J32" s="3">
        <v>3.8</v>
      </c>
      <c r="K32" s="4">
        <v>5.2</v>
      </c>
      <c r="L32" s="3">
        <v>-2.4</v>
      </c>
      <c r="N32" s="3">
        <v>10</v>
      </c>
    </row>
    <row r="33" spans="1:14" x14ac:dyDescent="0.55000000000000004">
      <c r="A33" s="1">
        <v>29707</v>
      </c>
      <c r="B33" s="3">
        <v>13.5</v>
      </c>
      <c r="C33" s="4">
        <v>15.3</v>
      </c>
      <c r="D33" s="3">
        <v>7.6</v>
      </c>
      <c r="F33" s="3">
        <v>19.3</v>
      </c>
      <c r="I33" s="1">
        <v>29707</v>
      </c>
      <c r="J33" s="3">
        <v>9.1999999999999993</v>
      </c>
      <c r="K33" s="4">
        <v>11.3</v>
      </c>
      <c r="L33" s="3">
        <v>1.1000000000000001</v>
      </c>
      <c r="N33" s="3">
        <v>16.100000000000001</v>
      </c>
    </row>
    <row r="34" spans="1:14" x14ac:dyDescent="0.55000000000000004">
      <c r="A34" s="1">
        <v>29738</v>
      </c>
      <c r="B34" s="3">
        <v>18.7</v>
      </c>
      <c r="C34" s="4">
        <v>19.3</v>
      </c>
      <c r="D34" s="3">
        <v>14.5</v>
      </c>
      <c r="F34" s="3">
        <v>23.5</v>
      </c>
      <c r="I34" s="1">
        <v>29738</v>
      </c>
      <c r="J34" s="3">
        <v>15</v>
      </c>
      <c r="K34" s="4">
        <v>15.8</v>
      </c>
      <c r="L34" s="3">
        <v>10.199999999999999</v>
      </c>
      <c r="N34" s="3">
        <v>19.8</v>
      </c>
    </row>
    <row r="35" spans="1:14" x14ac:dyDescent="0.55000000000000004">
      <c r="A35" s="1">
        <v>29768</v>
      </c>
      <c r="B35" s="3">
        <v>23.4</v>
      </c>
      <c r="C35" s="4">
        <v>22.9</v>
      </c>
      <c r="D35" s="3">
        <v>19.3</v>
      </c>
      <c r="F35" s="3">
        <v>28.5</v>
      </c>
      <c r="I35" s="1">
        <v>29768</v>
      </c>
      <c r="J35" s="3">
        <v>19.7</v>
      </c>
      <c r="K35" s="4">
        <v>19.899999999999999</v>
      </c>
      <c r="L35" s="3">
        <v>15.4</v>
      </c>
      <c r="N35" s="3">
        <v>24.6</v>
      </c>
    </row>
    <row r="36" spans="1:14" x14ac:dyDescent="0.55000000000000004">
      <c r="A36" s="1">
        <v>29799</v>
      </c>
      <c r="B36" s="3">
        <v>22.8</v>
      </c>
      <c r="C36" s="4">
        <v>24</v>
      </c>
      <c r="D36" s="3">
        <v>18.899999999999999</v>
      </c>
      <c r="F36" s="3">
        <v>27.6</v>
      </c>
      <c r="I36" s="1">
        <v>29799</v>
      </c>
      <c r="J36" s="3">
        <v>18.8</v>
      </c>
      <c r="K36" s="4">
        <v>20.6</v>
      </c>
      <c r="L36" s="3">
        <v>14</v>
      </c>
      <c r="N36" s="3">
        <v>23.7</v>
      </c>
    </row>
    <row r="37" spans="1:14" x14ac:dyDescent="0.55000000000000004">
      <c r="A37" s="1">
        <v>29830</v>
      </c>
      <c r="B37" s="3">
        <v>18.2</v>
      </c>
      <c r="C37" s="4">
        <v>20</v>
      </c>
      <c r="D37" s="3">
        <v>14.4</v>
      </c>
      <c r="F37" s="3">
        <v>23</v>
      </c>
      <c r="I37" s="1">
        <v>29830</v>
      </c>
      <c r="J37" s="3">
        <v>13.9</v>
      </c>
      <c r="K37" s="4">
        <v>16.399999999999999</v>
      </c>
      <c r="L37" s="3">
        <v>8.8000000000000007</v>
      </c>
      <c r="N37" s="3">
        <v>19</v>
      </c>
    </row>
    <row r="38" spans="1:14" x14ac:dyDescent="0.55000000000000004">
      <c r="A38" s="1">
        <v>29860</v>
      </c>
      <c r="B38" s="3">
        <v>11.9</v>
      </c>
      <c r="C38" s="4">
        <v>14</v>
      </c>
      <c r="D38" s="3">
        <v>7.5</v>
      </c>
      <c r="F38" s="3">
        <v>17.5</v>
      </c>
      <c r="I38" s="1">
        <v>29860</v>
      </c>
      <c r="J38" s="3">
        <v>7.5</v>
      </c>
      <c r="K38" s="4">
        <v>9.8000000000000007</v>
      </c>
      <c r="L38" s="3">
        <v>1.4</v>
      </c>
      <c r="N38" s="3">
        <v>13.7</v>
      </c>
    </row>
    <row r="39" spans="1:14" x14ac:dyDescent="0.55000000000000004">
      <c r="A39" s="1">
        <v>29891</v>
      </c>
      <c r="B39" s="3">
        <v>5.5</v>
      </c>
      <c r="C39" s="4">
        <v>7.9</v>
      </c>
      <c r="D39" s="3">
        <v>1.7</v>
      </c>
      <c r="F39" s="3">
        <v>9.8000000000000007</v>
      </c>
      <c r="I39" s="1">
        <v>29891</v>
      </c>
      <c r="J39" s="3">
        <v>1.1000000000000001</v>
      </c>
      <c r="K39" s="4">
        <v>3.6</v>
      </c>
      <c r="L39" s="3">
        <v>-4.2</v>
      </c>
      <c r="N39" s="3">
        <v>6.1</v>
      </c>
    </row>
    <row r="40" spans="1:14" x14ac:dyDescent="0.55000000000000004">
      <c r="A40" s="1">
        <v>29921</v>
      </c>
      <c r="B40" s="3">
        <v>1.6</v>
      </c>
      <c r="C40" s="4">
        <v>2.4</v>
      </c>
      <c r="D40" s="3">
        <v>-1.9</v>
      </c>
      <c r="F40" s="3">
        <v>6.2</v>
      </c>
      <c r="I40" s="1">
        <v>29921</v>
      </c>
      <c r="J40" s="3">
        <v>-4</v>
      </c>
      <c r="K40" s="4">
        <v>-2</v>
      </c>
      <c r="L40" s="3">
        <v>-10</v>
      </c>
      <c r="N40" s="3">
        <v>1.7</v>
      </c>
    </row>
    <row r="41" spans="1:14" x14ac:dyDescent="0.55000000000000004">
      <c r="A41" s="1">
        <v>29952</v>
      </c>
      <c r="B41" s="3">
        <v>-0.4</v>
      </c>
      <c r="C41" s="4">
        <v>-0.2</v>
      </c>
      <c r="D41" s="3">
        <v>-3.8</v>
      </c>
      <c r="F41" s="3">
        <v>3.4</v>
      </c>
      <c r="I41" s="1">
        <v>29952</v>
      </c>
      <c r="J41" s="3">
        <v>-5.8</v>
      </c>
      <c r="K41" s="4">
        <v>-5.0999999999999996</v>
      </c>
      <c r="L41" s="3">
        <v>-12.5</v>
      </c>
      <c r="N41" s="3">
        <v>-0.7</v>
      </c>
    </row>
    <row r="42" spans="1:14" x14ac:dyDescent="0.55000000000000004">
      <c r="A42" s="1">
        <v>29983</v>
      </c>
      <c r="B42" s="3">
        <v>-0.3</v>
      </c>
      <c r="C42" s="4">
        <v>0.3</v>
      </c>
      <c r="D42" s="3">
        <v>-4.7</v>
      </c>
      <c r="F42" s="3">
        <v>4.0999999999999996</v>
      </c>
      <c r="I42" s="1">
        <v>29983</v>
      </c>
      <c r="J42" s="3">
        <v>-5.9</v>
      </c>
      <c r="K42" s="4">
        <v>-4.5999999999999996</v>
      </c>
      <c r="L42" s="3">
        <v>-13.2</v>
      </c>
      <c r="N42" s="3">
        <v>-0.6</v>
      </c>
    </row>
    <row r="43" spans="1:14" x14ac:dyDescent="0.55000000000000004">
      <c r="A43" s="1">
        <v>30011</v>
      </c>
      <c r="B43" s="3">
        <v>4.7</v>
      </c>
      <c r="C43" s="4">
        <v>3.8</v>
      </c>
      <c r="D43" s="3">
        <v>-0.4</v>
      </c>
      <c r="F43" s="3">
        <v>10.199999999999999</v>
      </c>
      <c r="I43" s="1">
        <v>30011</v>
      </c>
      <c r="J43" s="3">
        <v>-0.4</v>
      </c>
      <c r="K43" s="4">
        <v>-0.8</v>
      </c>
      <c r="L43" s="3">
        <v>-6.8</v>
      </c>
      <c r="N43" s="3">
        <v>5.5</v>
      </c>
    </row>
    <row r="44" spans="1:14" x14ac:dyDescent="0.55000000000000004">
      <c r="A44" s="1">
        <v>30042</v>
      </c>
      <c r="B44" s="3">
        <v>9</v>
      </c>
      <c r="C44" s="4">
        <v>9.8000000000000007</v>
      </c>
      <c r="D44" s="3">
        <v>4.2</v>
      </c>
      <c r="F44" s="3">
        <v>14.7</v>
      </c>
      <c r="I44" s="1">
        <v>30042</v>
      </c>
      <c r="J44" s="3">
        <v>4.8</v>
      </c>
      <c r="K44" s="4">
        <v>5.2</v>
      </c>
      <c r="L44" s="3">
        <v>-1.2</v>
      </c>
      <c r="N44" s="3">
        <v>11</v>
      </c>
    </row>
    <row r="45" spans="1:14" x14ac:dyDescent="0.55000000000000004">
      <c r="A45" s="1">
        <v>30072</v>
      </c>
      <c r="B45" s="3">
        <v>16.600000000000001</v>
      </c>
      <c r="C45" s="4">
        <v>15.3</v>
      </c>
      <c r="D45" s="3">
        <v>10.9</v>
      </c>
      <c r="F45" s="3">
        <v>22.8</v>
      </c>
      <c r="I45" s="1">
        <v>30072</v>
      </c>
      <c r="J45" s="3">
        <v>12.1</v>
      </c>
      <c r="K45" s="4">
        <v>11.3</v>
      </c>
      <c r="L45" s="3">
        <v>4.3</v>
      </c>
      <c r="N45" s="3">
        <v>19.3</v>
      </c>
    </row>
    <row r="46" spans="1:14" x14ac:dyDescent="0.55000000000000004">
      <c r="A46" s="1">
        <v>30103</v>
      </c>
      <c r="B46" s="3">
        <v>18.2</v>
      </c>
      <c r="C46" s="4">
        <v>19.3</v>
      </c>
      <c r="D46" s="3">
        <v>12.9</v>
      </c>
      <c r="F46" s="3">
        <v>24.1</v>
      </c>
      <c r="I46" s="1">
        <v>30103</v>
      </c>
      <c r="J46" s="3">
        <v>13.6</v>
      </c>
      <c r="K46" s="4">
        <v>15.8</v>
      </c>
      <c r="L46" s="3">
        <v>6.9</v>
      </c>
      <c r="N46" s="3">
        <v>20</v>
      </c>
    </row>
    <row r="47" spans="1:14" x14ac:dyDescent="0.55000000000000004">
      <c r="A47" s="1">
        <v>30133</v>
      </c>
      <c r="B47" s="3">
        <v>20.7</v>
      </c>
      <c r="C47" s="4">
        <v>22.9</v>
      </c>
      <c r="D47" s="3">
        <v>17</v>
      </c>
      <c r="F47" s="3">
        <v>25.2</v>
      </c>
      <c r="I47" s="1">
        <v>30133</v>
      </c>
      <c r="J47" s="3">
        <v>17.100000000000001</v>
      </c>
      <c r="K47" s="4">
        <v>19.899999999999999</v>
      </c>
      <c r="L47" s="3">
        <v>12.5</v>
      </c>
      <c r="N47" s="3">
        <v>21.8</v>
      </c>
    </row>
    <row r="48" spans="1:14" x14ac:dyDescent="0.55000000000000004">
      <c r="A48" s="1">
        <v>30164</v>
      </c>
      <c r="B48" s="3">
        <v>22.7</v>
      </c>
      <c r="C48" s="4">
        <v>24</v>
      </c>
      <c r="D48" s="3">
        <v>19.399999999999999</v>
      </c>
      <c r="F48" s="3">
        <v>27.3</v>
      </c>
      <c r="I48" s="1">
        <v>30164</v>
      </c>
      <c r="J48" s="3">
        <v>19.3</v>
      </c>
      <c r="K48" s="4">
        <v>20.6</v>
      </c>
      <c r="L48" s="3">
        <v>15.4</v>
      </c>
      <c r="N48" s="3">
        <v>23.5</v>
      </c>
    </row>
    <row r="49" spans="1:14" x14ac:dyDescent="0.55000000000000004">
      <c r="A49" s="1">
        <v>30195</v>
      </c>
      <c r="B49" s="3">
        <v>18.3</v>
      </c>
      <c r="C49" s="4">
        <v>20</v>
      </c>
      <c r="D49" s="3">
        <v>14.7</v>
      </c>
      <c r="F49" s="3">
        <v>22.9</v>
      </c>
      <c r="I49" s="1">
        <v>30195</v>
      </c>
      <c r="J49" s="3">
        <v>14.5</v>
      </c>
      <c r="K49" s="4">
        <v>16.399999999999999</v>
      </c>
      <c r="L49" s="3">
        <v>10.199999999999999</v>
      </c>
      <c r="N49" s="3">
        <v>18.899999999999999</v>
      </c>
    </row>
    <row r="50" spans="1:14" x14ac:dyDescent="0.55000000000000004">
      <c r="A50" s="1">
        <v>30225</v>
      </c>
      <c r="B50" s="3">
        <v>13.6</v>
      </c>
      <c r="C50" s="4">
        <v>14</v>
      </c>
      <c r="D50" s="3">
        <v>8.6999999999999993</v>
      </c>
      <c r="F50" s="3">
        <v>19.600000000000001</v>
      </c>
      <c r="I50" s="1">
        <v>30225</v>
      </c>
      <c r="J50" s="3">
        <v>8.6999999999999993</v>
      </c>
      <c r="K50" s="4">
        <v>9.8000000000000007</v>
      </c>
      <c r="L50" s="3">
        <v>2.2999999999999998</v>
      </c>
      <c r="N50" s="3">
        <v>15.7</v>
      </c>
    </row>
    <row r="51" spans="1:14" x14ac:dyDescent="0.55000000000000004">
      <c r="A51" s="1">
        <v>30256</v>
      </c>
      <c r="B51" s="3">
        <v>9.8000000000000007</v>
      </c>
      <c r="C51" s="4">
        <v>7.9</v>
      </c>
      <c r="D51" s="3">
        <v>5.9</v>
      </c>
      <c r="F51" s="3">
        <v>14.1</v>
      </c>
      <c r="I51" s="1">
        <v>30256</v>
      </c>
      <c r="J51" s="3">
        <v>5.3</v>
      </c>
      <c r="K51" s="4">
        <v>3.6</v>
      </c>
      <c r="L51" s="3">
        <v>-0.5</v>
      </c>
      <c r="N51" s="3">
        <v>10.9</v>
      </c>
    </row>
    <row r="52" spans="1:14" x14ac:dyDescent="0.55000000000000004">
      <c r="A52" s="1">
        <v>30286</v>
      </c>
      <c r="B52" s="3">
        <v>3.3</v>
      </c>
      <c r="C52" s="4">
        <v>2.4</v>
      </c>
      <c r="D52" s="3">
        <v>0</v>
      </c>
      <c r="F52" s="3">
        <v>7.6</v>
      </c>
      <c r="I52" s="1">
        <v>30286</v>
      </c>
      <c r="J52" s="3">
        <v>-1.1000000000000001</v>
      </c>
      <c r="K52" s="4">
        <v>-2</v>
      </c>
      <c r="L52" s="3">
        <v>-6.3</v>
      </c>
      <c r="N52" s="3">
        <v>3.9</v>
      </c>
    </row>
    <row r="53" spans="1:14" x14ac:dyDescent="0.55000000000000004">
      <c r="A53" s="1">
        <v>30317</v>
      </c>
      <c r="B53" s="3">
        <v>0.1</v>
      </c>
      <c r="C53" s="4">
        <v>-0.2</v>
      </c>
      <c r="D53" s="3">
        <v>-3.3</v>
      </c>
      <c r="F53" s="3">
        <v>4.2</v>
      </c>
      <c r="I53" s="1">
        <v>30317</v>
      </c>
      <c r="J53" s="3">
        <v>-5</v>
      </c>
      <c r="K53" s="4">
        <v>-5.0999999999999996</v>
      </c>
      <c r="L53" s="3">
        <v>-11.5</v>
      </c>
      <c r="N53" s="3">
        <v>0.3</v>
      </c>
    </row>
    <row r="54" spans="1:14" x14ac:dyDescent="0.55000000000000004">
      <c r="A54" s="1">
        <v>30348</v>
      </c>
      <c r="B54" s="3">
        <v>-1</v>
      </c>
      <c r="C54" s="4">
        <v>0.3</v>
      </c>
      <c r="D54" s="3">
        <v>-4.5</v>
      </c>
      <c r="F54" s="3">
        <v>2.8</v>
      </c>
      <c r="I54" s="1">
        <v>30348</v>
      </c>
      <c r="J54" s="3">
        <v>-5.4</v>
      </c>
      <c r="K54" s="4">
        <v>-4.5999999999999996</v>
      </c>
      <c r="L54" s="3">
        <v>-11.5</v>
      </c>
      <c r="N54" s="3">
        <v>-0.9</v>
      </c>
    </row>
    <row r="55" spans="1:14" x14ac:dyDescent="0.55000000000000004">
      <c r="A55" s="1">
        <v>30376</v>
      </c>
      <c r="B55" s="3">
        <v>3.3</v>
      </c>
      <c r="C55" s="4">
        <v>3.8</v>
      </c>
      <c r="D55" s="3">
        <v>-0.8</v>
      </c>
      <c r="F55" s="3">
        <v>8</v>
      </c>
      <c r="I55" s="1">
        <v>30376</v>
      </c>
      <c r="J55" s="3">
        <v>-1</v>
      </c>
      <c r="K55" s="4">
        <v>-0.8</v>
      </c>
      <c r="L55" s="3">
        <v>-6.6</v>
      </c>
      <c r="N55" s="3">
        <v>3.9</v>
      </c>
    </row>
    <row r="56" spans="1:14" x14ac:dyDescent="0.55000000000000004">
      <c r="A56" s="1">
        <v>30407</v>
      </c>
      <c r="B56" s="3">
        <v>11.8</v>
      </c>
      <c r="C56" s="4">
        <v>9.8000000000000007</v>
      </c>
      <c r="D56" s="3">
        <v>6.6</v>
      </c>
      <c r="F56" s="3">
        <v>17.2</v>
      </c>
      <c r="I56" s="1">
        <v>30407</v>
      </c>
      <c r="J56" s="3">
        <v>7.8</v>
      </c>
      <c r="K56" s="4">
        <v>5.2</v>
      </c>
      <c r="L56" s="3">
        <v>0.3</v>
      </c>
      <c r="N56" s="3">
        <v>14.2</v>
      </c>
    </row>
    <row r="57" spans="1:14" x14ac:dyDescent="0.55000000000000004">
      <c r="A57" s="1">
        <v>30437</v>
      </c>
      <c r="B57" s="3">
        <v>15.5</v>
      </c>
      <c r="C57" s="4">
        <v>15.3</v>
      </c>
      <c r="D57" s="3">
        <v>9.5</v>
      </c>
      <c r="F57" s="3">
        <v>22.1</v>
      </c>
      <c r="I57" s="1">
        <v>30437</v>
      </c>
      <c r="J57" s="3">
        <v>11.4</v>
      </c>
      <c r="K57" s="4">
        <v>11.3</v>
      </c>
      <c r="L57" s="3">
        <v>3.2</v>
      </c>
      <c r="N57" s="3">
        <v>18.7</v>
      </c>
    </row>
    <row r="58" spans="1:14" x14ac:dyDescent="0.55000000000000004">
      <c r="A58" s="1">
        <v>30468</v>
      </c>
      <c r="B58" s="3">
        <v>18</v>
      </c>
      <c r="C58" s="4">
        <v>19.3</v>
      </c>
      <c r="D58" s="3">
        <v>13.1</v>
      </c>
      <c r="F58" s="3">
        <v>23</v>
      </c>
      <c r="I58" s="1">
        <v>30468</v>
      </c>
      <c r="J58" s="3">
        <v>13.6</v>
      </c>
      <c r="K58" s="4">
        <v>15.8</v>
      </c>
      <c r="L58" s="3">
        <v>6.9</v>
      </c>
      <c r="N58" s="3">
        <v>19.399999999999999</v>
      </c>
    </row>
    <row r="59" spans="1:14" x14ac:dyDescent="0.55000000000000004">
      <c r="A59" s="1">
        <v>30498</v>
      </c>
      <c r="B59" s="3">
        <v>21.2</v>
      </c>
      <c r="C59" s="4">
        <v>22.9</v>
      </c>
      <c r="D59" s="3">
        <v>17.600000000000001</v>
      </c>
      <c r="F59" s="3">
        <v>25.5</v>
      </c>
      <c r="I59" s="1">
        <v>30498</v>
      </c>
      <c r="J59" s="3">
        <v>18.2</v>
      </c>
      <c r="K59" s="4">
        <v>19.899999999999999</v>
      </c>
      <c r="L59" s="3">
        <v>13.9</v>
      </c>
      <c r="N59" s="3">
        <v>22.7</v>
      </c>
    </row>
    <row r="60" spans="1:14" x14ac:dyDescent="0.55000000000000004">
      <c r="A60" s="1">
        <v>30529</v>
      </c>
      <c r="B60" s="3">
        <v>24.4</v>
      </c>
      <c r="C60" s="4">
        <v>24</v>
      </c>
      <c r="D60" s="3">
        <v>20.399999999999999</v>
      </c>
      <c r="F60" s="3">
        <v>29.8</v>
      </c>
      <c r="I60" s="1">
        <v>30529</v>
      </c>
      <c r="J60" s="3">
        <v>20.7</v>
      </c>
      <c r="K60" s="4">
        <v>20.6</v>
      </c>
      <c r="L60" s="3">
        <v>16.100000000000001</v>
      </c>
      <c r="N60" s="3">
        <v>26</v>
      </c>
    </row>
    <row r="61" spans="1:14" x14ac:dyDescent="0.55000000000000004">
      <c r="A61" s="1">
        <v>30560</v>
      </c>
      <c r="B61" s="3">
        <v>19.899999999999999</v>
      </c>
      <c r="C61" s="4">
        <v>20</v>
      </c>
      <c r="D61" s="3">
        <v>16.8</v>
      </c>
      <c r="F61" s="3">
        <v>24</v>
      </c>
      <c r="I61" s="1">
        <v>30560</v>
      </c>
      <c r="J61" s="3">
        <v>16.399999999999999</v>
      </c>
      <c r="K61" s="4">
        <v>16.399999999999999</v>
      </c>
      <c r="L61" s="3">
        <v>12.4</v>
      </c>
      <c r="N61" s="3">
        <v>20.7</v>
      </c>
    </row>
    <row r="62" spans="1:14" x14ac:dyDescent="0.55000000000000004">
      <c r="A62" s="1">
        <v>30590</v>
      </c>
      <c r="B62" s="3">
        <v>12.7</v>
      </c>
      <c r="C62" s="4">
        <v>14</v>
      </c>
      <c r="D62" s="3">
        <v>7.7</v>
      </c>
      <c r="F62" s="3">
        <v>18.5</v>
      </c>
      <c r="I62" s="1">
        <v>30590</v>
      </c>
      <c r="J62" s="3">
        <v>8.3000000000000007</v>
      </c>
      <c r="K62" s="4">
        <v>9.8000000000000007</v>
      </c>
      <c r="L62" s="3">
        <v>1.7</v>
      </c>
      <c r="N62" s="3">
        <v>14.4</v>
      </c>
    </row>
    <row r="63" spans="1:14" x14ac:dyDescent="0.55000000000000004">
      <c r="A63" s="1">
        <v>30621</v>
      </c>
      <c r="B63" s="3">
        <v>6.5</v>
      </c>
      <c r="C63" s="4">
        <v>7.9</v>
      </c>
      <c r="D63" s="3">
        <v>2.6</v>
      </c>
      <c r="F63" s="3">
        <v>12</v>
      </c>
      <c r="I63" s="1">
        <v>30621</v>
      </c>
      <c r="J63" s="3">
        <v>1.6</v>
      </c>
      <c r="K63" s="4">
        <v>3.6</v>
      </c>
      <c r="L63" s="3">
        <v>-3.9</v>
      </c>
      <c r="N63" s="3">
        <v>7.7</v>
      </c>
    </row>
    <row r="64" spans="1:14" x14ac:dyDescent="0.55000000000000004">
      <c r="A64" s="1">
        <v>30651</v>
      </c>
      <c r="B64" s="3">
        <v>0.5</v>
      </c>
      <c r="C64" s="4">
        <v>2.4</v>
      </c>
      <c r="D64" s="3">
        <v>-2.5</v>
      </c>
      <c r="F64" s="3">
        <v>4.3</v>
      </c>
      <c r="I64" s="1">
        <v>30651</v>
      </c>
      <c r="J64" s="3">
        <v>-4.4000000000000004</v>
      </c>
      <c r="K64" s="4">
        <v>-2</v>
      </c>
      <c r="L64" s="3">
        <v>-10</v>
      </c>
      <c r="N64" s="3">
        <v>0.5</v>
      </c>
    </row>
    <row r="65" spans="1:14" x14ac:dyDescent="0.55000000000000004">
      <c r="A65" s="1">
        <v>30682</v>
      </c>
      <c r="B65" s="3">
        <v>-2.2000000000000002</v>
      </c>
      <c r="C65" s="4">
        <v>-0.2</v>
      </c>
      <c r="D65" s="3">
        <v>-5.7</v>
      </c>
      <c r="F65" s="3">
        <v>1.3</v>
      </c>
      <c r="I65" s="1">
        <v>30682</v>
      </c>
      <c r="J65" s="3">
        <v>-7.2</v>
      </c>
      <c r="K65" s="4">
        <v>-5.0999999999999996</v>
      </c>
      <c r="L65" s="3">
        <v>-13.4</v>
      </c>
      <c r="N65" s="3">
        <v>-2.7</v>
      </c>
    </row>
    <row r="66" spans="1:14" x14ac:dyDescent="0.55000000000000004">
      <c r="A66" s="1">
        <v>30713</v>
      </c>
      <c r="B66" s="3">
        <v>-2.6</v>
      </c>
      <c r="C66" s="4">
        <v>0.3</v>
      </c>
      <c r="D66" s="3">
        <v>-6.3</v>
      </c>
      <c r="F66" s="3">
        <v>1.5</v>
      </c>
      <c r="I66" s="1">
        <v>30713</v>
      </c>
      <c r="J66" s="3">
        <v>-7.2</v>
      </c>
      <c r="K66" s="4">
        <v>-4.5999999999999996</v>
      </c>
      <c r="L66" s="3">
        <v>-13.1</v>
      </c>
      <c r="N66" s="3">
        <v>-2.8</v>
      </c>
    </row>
    <row r="67" spans="1:14" x14ac:dyDescent="0.55000000000000004">
      <c r="A67" s="1">
        <v>30742</v>
      </c>
      <c r="B67" s="3">
        <v>-0.4</v>
      </c>
      <c r="C67" s="4">
        <v>3.8</v>
      </c>
      <c r="D67" s="3">
        <v>-4.2</v>
      </c>
      <c r="F67" s="3">
        <v>3.6</v>
      </c>
      <c r="I67" s="1">
        <v>30742</v>
      </c>
      <c r="J67" s="3">
        <v>-5.4</v>
      </c>
      <c r="K67" s="4">
        <v>-0.8</v>
      </c>
      <c r="L67" s="3">
        <v>-13.3</v>
      </c>
      <c r="N67" s="3">
        <v>-0.1</v>
      </c>
    </row>
    <row r="68" spans="1:14" x14ac:dyDescent="0.55000000000000004">
      <c r="A68" s="1">
        <v>30773</v>
      </c>
      <c r="B68" s="3">
        <v>7.9</v>
      </c>
      <c r="C68" s="4">
        <v>9.8000000000000007</v>
      </c>
      <c r="D68" s="3">
        <v>3.5</v>
      </c>
      <c r="F68" s="3">
        <v>13.2</v>
      </c>
      <c r="I68" s="1">
        <v>30773</v>
      </c>
      <c r="J68" s="3">
        <v>3.9</v>
      </c>
      <c r="K68" s="4">
        <v>5.2</v>
      </c>
      <c r="L68" s="3">
        <v>-1.6</v>
      </c>
      <c r="N68" s="3">
        <v>9.6</v>
      </c>
    </row>
    <row r="69" spans="1:14" x14ac:dyDescent="0.55000000000000004">
      <c r="A69" s="1">
        <v>30803</v>
      </c>
      <c r="B69" s="3">
        <v>15</v>
      </c>
      <c r="C69" s="4">
        <v>15.3</v>
      </c>
      <c r="D69" s="3">
        <v>9.5</v>
      </c>
      <c r="F69" s="3">
        <v>21.1</v>
      </c>
      <c r="I69" s="1">
        <v>30803</v>
      </c>
      <c r="J69" s="3">
        <v>10.4</v>
      </c>
      <c r="K69" s="4">
        <v>11.3</v>
      </c>
      <c r="L69" s="3">
        <v>3.1</v>
      </c>
      <c r="N69" s="3">
        <v>17.3</v>
      </c>
    </row>
    <row r="70" spans="1:14" x14ac:dyDescent="0.55000000000000004">
      <c r="A70" s="1">
        <v>30834</v>
      </c>
      <c r="B70" s="3">
        <v>19.5</v>
      </c>
      <c r="C70" s="4">
        <v>19.3</v>
      </c>
      <c r="D70" s="3">
        <v>15.9</v>
      </c>
      <c r="F70" s="3">
        <v>23.9</v>
      </c>
      <c r="I70" s="1">
        <v>30834</v>
      </c>
      <c r="J70" s="3">
        <v>16.3</v>
      </c>
      <c r="K70" s="4">
        <v>15.8</v>
      </c>
      <c r="L70" s="3">
        <v>11.4</v>
      </c>
      <c r="N70" s="3">
        <v>20.7</v>
      </c>
    </row>
    <row r="71" spans="1:14" x14ac:dyDescent="0.55000000000000004">
      <c r="A71" s="1">
        <v>30864</v>
      </c>
      <c r="B71" s="3">
        <v>22.8</v>
      </c>
      <c r="C71" s="4">
        <v>22.9</v>
      </c>
      <c r="D71" s="3">
        <v>19.2</v>
      </c>
      <c r="F71" s="3">
        <v>27.7</v>
      </c>
      <c r="I71" s="1">
        <v>30864</v>
      </c>
      <c r="J71" s="3">
        <v>19.5</v>
      </c>
      <c r="K71" s="4">
        <v>19.899999999999999</v>
      </c>
      <c r="L71" s="3">
        <v>15.5</v>
      </c>
      <c r="N71" s="3">
        <v>24.3</v>
      </c>
    </row>
    <row r="72" spans="1:14" x14ac:dyDescent="0.55000000000000004">
      <c r="A72" s="1">
        <v>30895</v>
      </c>
      <c r="B72" s="3">
        <v>24.7</v>
      </c>
      <c r="C72" s="4">
        <v>24</v>
      </c>
      <c r="D72" s="3">
        <v>20.3</v>
      </c>
      <c r="F72" s="3">
        <v>30.4</v>
      </c>
      <c r="I72" s="1">
        <v>30895</v>
      </c>
      <c r="J72" s="3">
        <v>20.5</v>
      </c>
      <c r="K72" s="4">
        <v>20.6</v>
      </c>
      <c r="L72" s="3">
        <v>15.2</v>
      </c>
      <c r="N72" s="3">
        <v>26.2</v>
      </c>
    </row>
    <row r="73" spans="1:14" x14ac:dyDescent="0.55000000000000004">
      <c r="A73" s="1">
        <v>30926</v>
      </c>
      <c r="B73" s="3">
        <v>18.8</v>
      </c>
      <c r="C73" s="4">
        <v>20</v>
      </c>
      <c r="D73" s="3">
        <v>14.6</v>
      </c>
      <c r="F73" s="3">
        <v>24.1</v>
      </c>
      <c r="I73" s="1">
        <v>30926</v>
      </c>
      <c r="J73" s="3">
        <v>14.6</v>
      </c>
      <c r="K73" s="4">
        <v>16.399999999999999</v>
      </c>
      <c r="L73" s="3">
        <v>9.4</v>
      </c>
      <c r="N73" s="3">
        <v>20.100000000000001</v>
      </c>
    </row>
    <row r="74" spans="1:14" x14ac:dyDescent="0.55000000000000004">
      <c r="A74" s="1">
        <v>30956</v>
      </c>
      <c r="B74" s="3">
        <v>12.6</v>
      </c>
      <c r="C74" s="4">
        <v>14</v>
      </c>
      <c r="D74" s="3">
        <v>8.1</v>
      </c>
      <c r="F74" s="3">
        <v>18.3</v>
      </c>
      <c r="I74" s="1">
        <v>30956</v>
      </c>
      <c r="J74" s="3">
        <v>7.9</v>
      </c>
      <c r="K74" s="4">
        <v>9.8000000000000007</v>
      </c>
      <c r="L74" s="3">
        <v>1.9</v>
      </c>
      <c r="N74" s="3">
        <v>13.7</v>
      </c>
    </row>
    <row r="75" spans="1:14" x14ac:dyDescent="0.55000000000000004">
      <c r="A75" s="1">
        <v>30987</v>
      </c>
      <c r="B75" s="3">
        <v>7.7</v>
      </c>
      <c r="C75" s="4">
        <v>7.9</v>
      </c>
      <c r="D75" s="3">
        <v>2.7</v>
      </c>
      <c r="F75" s="3">
        <v>13.9</v>
      </c>
      <c r="I75" s="1">
        <v>30987</v>
      </c>
      <c r="J75" s="3">
        <v>2.9</v>
      </c>
      <c r="K75" s="4">
        <v>3.6</v>
      </c>
      <c r="L75" s="3">
        <v>-3.4</v>
      </c>
      <c r="N75" s="3">
        <v>10.1</v>
      </c>
    </row>
    <row r="76" spans="1:14" x14ac:dyDescent="0.55000000000000004">
      <c r="A76" s="1">
        <v>31017</v>
      </c>
      <c r="B76" s="3">
        <v>2.2999999999999998</v>
      </c>
      <c r="C76" s="4">
        <v>2.4</v>
      </c>
      <c r="D76" s="3">
        <v>-0.8</v>
      </c>
      <c r="F76" s="3">
        <v>6.5</v>
      </c>
      <c r="I76" s="1">
        <v>31017</v>
      </c>
      <c r="J76" s="3">
        <v>-2.2999999999999998</v>
      </c>
      <c r="K76" s="4">
        <v>-2</v>
      </c>
      <c r="L76" s="3">
        <v>-7.1</v>
      </c>
      <c r="N76" s="3">
        <v>2.2000000000000002</v>
      </c>
    </row>
    <row r="77" spans="1:14" x14ac:dyDescent="0.55000000000000004">
      <c r="A77" s="1">
        <v>31048</v>
      </c>
      <c r="B77" s="3">
        <v>-2.2000000000000002</v>
      </c>
      <c r="C77" s="4">
        <v>-0.2</v>
      </c>
      <c r="D77" s="3">
        <v>-6</v>
      </c>
      <c r="F77" s="3">
        <v>1.7</v>
      </c>
      <c r="I77" s="1">
        <v>31048</v>
      </c>
      <c r="J77" s="3">
        <v>-7.3</v>
      </c>
      <c r="K77" s="4">
        <v>-5.0999999999999996</v>
      </c>
      <c r="L77" s="3">
        <v>-13.9</v>
      </c>
      <c r="N77" s="3">
        <v>-2.5</v>
      </c>
    </row>
    <row r="78" spans="1:14" x14ac:dyDescent="0.55000000000000004">
      <c r="A78" s="1">
        <v>31079</v>
      </c>
      <c r="B78" s="3">
        <v>0.5</v>
      </c>
      <c r="C78" s="4">
        <v>0.3</v>
      </c>
      <c r="D78" s="3">
        <v>-2.7</v>
      </c>
      <c r="F78" s="3">
        <v>4.0999999999999996</v>
      </c>
      <c r="I78" s="1">
        <v>31079</v>
      </c>
      <c r="J78" s="3">
        <v>-3.3</v>
      </c>
      <c r="K78" s="4">
        <v>-4.5999999999999996</v>
      </c>
      <c r="L78" s="3">
        <v>-8.6</v>
      </c>
      <c r="N78" s="3">
        <v>0.7</v>
      </c>
    </row>
    <row r="79" spans="1:14" x14ac:dyDescent="0.55000000000000004">
      <c r="A79" s="1">
        <v>31107</v>
      </c>
      <c r="B79" s="3">
        <v>4.5</v>
      </c>
      <c r="C79" s="4">
        <v>3.8</v>
      </c>
      <c r="D79" s="3">
        <v>0.8</v>
      </c>
      <c r="F79" s="3">
        <v>8.6999999999999993</v>
      </c>
      <c r="I79" s="1">
        <v>31107</v>
      </c>
      <c r="J79" s="3">
        <v>0.4</v>
      </c>
      <c r="K79" s="4">
        <v>-0.8</v>
      </c>
      <c r="L79" s="3">
        <v>-4.2</v>
      </c>
      <c r="N79" s="3">
        <v>4.8</v>
      </c>
    </row>
    <row r="80" spans="1:14" x14ac:dyDescent="0.55000000000000004">
      <c r="A80" s="1">
        <v>31138</v>
      </c>
      <c r="B80" s="3">
        <v>10.9</v>
      </c>
      <c r="C80" s="4">
        <v>9.8000000000000007</v>
      </c>
      <c r="D80" s="3">
        <v>5.2</v>
      </c>
      <c r="F80" s="3">
        <v>16.8</v>
      </c>
      <c r="I80" s="1">
        <v>31138</v>
      </c>
      <c r="J80" s="3">
        <v>6.4</v>
      </c>
      <c r="K80" s="4">
        <v>5.2</v>
      </c>
      <c r="L80" s="3">
        <v>-1.5</v>
      </c>
      <c r="N80" s="3">
        <v>13.2</v>
      </c>
    </row>
    <row r="81" spans="1:14" x14ac:dyDescent="0.55000000000000004">
      <c r="A81" s="1">
        <v>31168</v>
      </c>
      <c r="B81" s="3">
        <v>16</v>
      </c>
      <c r="C81" s="4">
        <v>15.3</v>
      </c>
      <c r="D81" s="3">
        <v>10.5</v>
      </c>
      <c r="F81" s="3">
        <v>22.2</v>
      </c>
      <c r="I81" s="1">
        <v>31168</v>
      </c>
      <c r="J81" s="3">
        <v>11.9</v>
      </c>
      <c r="K81" s="4">
        <v>11.3</v>
      </c>
      <c r="L81" s="3">
        <v>4</v>
      </c>
      <c r="N81" s="3">
        <v>18.3</v>
      </c>
    </row>
    <row r="82" spans="1:14" x14ac:dyDescent="0.55000000000000004">
      <c r="A82" s="1">
        <v>31199</v>
      </c>
      <c r="B82" s="3">
        <v>18.7</v>
      </c>
      <c r="C82" s="4">
        <v>19.3</v>
      </c>
      <c r="D82" s="3">
        <v>14.6</v>
      </c>
      <c r="F82" s="3">
        <v>23.1</v>
      </c>
      <c r="I82" s="1">
        <v>31199</v>
      </c>
      <c r="J82" s="3">
        <v>14.7</v>
      </c>
      <c r="K82" s="4">
        <v>15.8</v>
      </c>
      <c r="L82" s="3">
        <v>9.3000000000000007</v>
      </c>
      <c r="N82" s="3">
        <v>19.399999999999999</v>
      </c>
    </row>
    <row r="83" spans="1:14" x14ac:dyDescent="0.55000000000000004">
      <c r="A83" s="1">
        <v>31229</v>
      </c>
      <c r="B83" s="3">
        <v>22.7</v>
      </c>
      <c r="C83" s="4">
        <v>22.9</v>
      </c>
      <c r="D83" s="3">
        <v>18.399999999999999</v>
      </c>
      <c r="F83" s="3">
        <v>27.8</v>
      </c>
      <c r="I83" s="1">
        <v>31229</v>
      </c>
      <c r="J83" s="3">
        <v>19.399999999999999</v>
      </c>
      <c r="K83" s="4">
        <v>19.899999999999999</v>
      </c>
      <c r="L83" s="3">
        <v>14.3</v>
      </c>
      <c r="N83" s="3">
        <v>24.5</v>
      </c>
    </row>
    <row r="84" spans="1:14" x14ac:dyDescent="0.55000000000000004">
      <c r="A84" s="1">
        <v>31260</v>
      </c>
      <c r="B84" s="3">
        <v>24.8</v>
      </c>
      <c r="C84" s="4">
        <v>24</v>
      </c>
      <c r="D84" s="3">
        <v>20.9</v>
      </c>
      <c r="F84" s="3">
        <v>30.3</v>
      </c>
      <c r="I84" s="1">
        <v>31260</v>
      </c>
      <c r="J84" s="3">
        <v>21</v>
      </c>
      <c r="K84" s="4">
        <v>20.6</v>
      </c>
      <c r="L84" s="3">
        <v>16.600000000000001</v>
      </c>
      <c r="N84" s="3">
        <v>26.7</v>
      </c>
    </row>
    <row r="85" spans="1:14" x14ac:dyDescent="0.55000000000000004">
      <c r="A85" s="1">
        <v>31291</v>
      </c>
      <c r="B85" s="3">
        <v>19.7</v>
      </c>
      <c r="C85" s="4">
        <v>20</v>
      </c>
      <c r="D85" s="3">
        <v>16.2</v>
      </c>
      <c r="F85" s="3">
        <v>24.6</v>
      </c>
      <c r="I85" s="1">
        <v>31291</v>
      </c>
      <c r="J85" s="3">
        <v>16.2</v>
      </c>
      <c r="K85" s="4">
        <v>16.399999999999999</v>
      </c>
      <c r="L85" s="3">
        <v>11.8</v>
      </c>
      <c r="N85" s="3">
        <v>20.9</v>
      </c>
    </row>
    <row r="86" spans="1:14" x14ac:dyDescent="0.55000000000000004">
      <c r="A86" s="1">
        <v>31321</v>
      </c>
      <c r="B86" s="3">
        <v>13</v>
      </c>
      <c r="C86" s="4">
        <v>14</v>
      </c>
      <c r="D86" s="3">
        <v>9</v>
      </c>
      <c r="F86" s="3">
        <v>18.100000000000001</v>
      </c>
      <c r="I86" s="1">
        <v>31321</v>
      </c>
      <c r="J86" s="3">
        <v>9</v>
      </c>
      <c r="K86" s="4">
        <v>9.8000000000000007</v>
      </c>
      <c r="L86" s="3">
        <v>3.8</v>
      </c>
      <c r="N86" s="3">
        <v>14.3</v>
      </c>
    </row>
    <row r="87" spans="1:14" x14ac:dyDescent="0.55000000000000004">
      <c r="A87" s="1">
        <v>31352</v>
      </c>
      <c r="B87" s="3">
        <v>6.8</v>
      </c>
      <c r="C87" s="4">
        <v>7.9</v>
      </c>
      <c r="D87" s="3">
        <v>3.5</v>
      </c>
      <c r="F87" s="3">
        <v>11</v>
      </c>
      <c r="I87" s="1">
        <v>31352</v>
      </c>
      <c r="J87" s="3">
        <v>2.8</v>
      </c>
      <c r="K87" s="4">
        <v>3.6</v>
      </c>
      <c r="L87" s="3">
        <v>-1.8</v>
      </c>
      <c r="N87" s="3">
        <v>7.5</v>
      </c>
    </row>
    <row r="88" spans="1:14" x14ac:dyDescent="0.55000000000000004">
      <c r="A88" s="1">
        <v>31382</v>
      </c>
      <c r="B88" s="3">
        <v>0.6</v>
      </c>
      <c r="C88" s="4">
        <v>2.4</v>
      </c>
      <c r="D88" s="3">
        <v>-2.6</v>
      </c>
      <c r="F88" s="3">
        <v>4.0999999999999996</v>
      </c>
      <c r="I88" s="1">
        <v>31382</v>
      </c>
      <c r="J88" s="3">
        <v>-3.9</v>
      </c>
      <c r="K88" s="4">
        <v>-2</v>
      </c>
      <c r="L88" s="3">
        <v>-9.6</v>
      </c>
      <c r="N88" s="3">
        <v>1</v>
      </c>
    </row>
    <row r="89" spans="1:14" x14ac:dyDescent="0.55000000000000004">
      <c r="A89" s="1">
        <v>31413</v>
      </c>
      <c r="B89" s="3">
        <v>-2.2999999999999998</v>
      </c>
      <c r="C89" s="4">
        <v>-0.2</v>
      </c>
      <c r="D89" s="3">
        <v>-5.6</v>
      </c>
      <c r="F89" s="3">
        <v>1.5</v>
      </c>
      <c r="I89" s="1">
        <v>31413</v>
      </c>
      <c r="J89" s="3">
        <v>-7.7</v>
      </c>
      <c r="K89" s="4">
        <v>-5.0999999999999996</v>
      </c>
      <c r="L89" s="3">
        <v>-14.3</v>
      </c>
      <c r="N89" s="3">
        <v>-2.8</v>
      </c>
    </row>
    <row r="90" spans="1:14" x14ac:dyDescent="0.55000000000000004">
      <c r="A90" s="1">
        <v>31444</v>
      </c>
      <c r="B90" s="3">
        <v>-2.2000000000000002</v>
      </c>
      <c r="C90" s="4">
        <v>0.3</v>
      </c>
      <c r="D90" s="3">
        <v>-6.3</v>
      </c>
      <c r="F90" s="3">
        <v>1.7</v>
      </c>
      <c r="I90" s="1">
        <v>31444</v>
      </c>
      <c r="J90" s="3">
        <v>-8.1</v>
      </c>
      <c r="K90" s="4">
        <v>-4.5999999999999996</v>
      </c>
      <c r="L90" s="3">
        <v>-15.3</v>
      </c>
      <c r="N90" s="3">
        <v>-2.8</v>
      </c>
    </row>
    <row r="91" spans="1:14" x14ac:dyDescent="0.55000000000000004">
      <c r="A91" s="1">
        <v>31472</v>
      </c>
      <c r="B91" s="3">
        <v>2.6</v>
      </c>
      <c r="C91" s="4">
        <v>3.8</v>
      </c>
      <c r="D91" s="3">
        <v>-1.6</v>
      </c>
      <c r="F91" s="3">
        <v>7.2</v>
      </c>
      <c r="I91" s="1">
        <v>31472</v>
      </c>
      <c r="J91" s="3">
        <v>-2.2000000000000002</v>
      </c>
      <c r="K91" s="4">
        <v>-0.8</v>
      </c>
      <c r="L91" s="3">
        <v>-8.5</v>
      </c>
      <c r="N91" s="3">
        <v>3.3</v>
      </c>
    </row>
    <row r="92" spans="1:14" x14ac:dyDescent="0.55000000000000004">
      <c r="A92" s="1">
        <v>31503</v>
      </c>
      <c r="B92" s="3">
        <v>9.6</v>
      </c>
      <c r="C92" s="4">
        <v>9.8000000000000007</v>
      </c>
      <c r="D92" s="3">
        <v>4.0999999999999996</v>
      </c>
      <c r="F92" s="3">
        <v>15.4</v>
      </c>
      <c r="I92" s="1">
        <v>31503</v>
      </c>
      <c r="J92" s="3">
        <v>4.3</v>
      </c>
      <c r="K92" s="4">
        <v>5.2</v>
      </c>
      <c r="L92" s="3">
        <v>-3.3</v>
      </c>
      <c r="N92" s="3">
        <v>10.8</v>
      </c>
    </row>
    <row r="93" spans="1:14" x14ac:dyDescent="0.55000000000000004">
      <c r="A93" s="1">
        <v>31533</v>
      </c>
      <c r="B93" s="3">
        <v>14.2</v>
      </c>
      <c r="C93" s="4">
        <v>15.3</v>
      </c>
      <c r="D93" s="3">
        <v>9</v>
      </c>
      <c r="F93" s="3">
        <v>19.899999999999999</v>
      </c>
      <c r="I93" s="1">
        <v>31533</v>
      </c>
      <c r="J93" s="3">
        <v>9.9</v>
      </c>
      <c r="K93" s="4">
        <v>11.3</v>
      </c>
      <c r="L93" s="3">
        <v>2.2999999999999998</v>
      </c>
      <c r="N93" s="3">
        <v>16.3</v>
      </c>
    </row>
    <row r="94" spans="1:14" x14ac:dyDescent="0.55000000000000004">
      <c r="A94" s="1">
        <v>31564</v>
      </c>
      <c r="B94" s="3">
        <v>18.7</v>
      </c>
      <c r="C94" s="4">
        <v>19.3</v>
      </c>
      <c r="D94" s="3">
        <v>14.1</v>
      </c>
      <c r="F94" s="3">
        <v>24</v>
      </c>
      <c r="I94" s="1">
        <v>31564</v>
      </c>
      <c r="J94" s="3">
        <v>14.9</v>
      </c>
      <c r="K94" s="4">
        <v>15.8</v>
      </c>
      <c r="L94" s="3">
        <v>8.6</v>
      </c>
      <c r="N94" s="3">
        <v>20.2</v>
      </c>
    </row>
    <row r="95" spans="1:14" x14ac:dyDescent="0.55000000000000004">
      <c r="A95" s="1">
        <v>31594</v>
      </c>
      <c r="B95" s="3">
        <v>21.7</v>
      </c>
      <c r="C95" s="4">
        <v>22.9</v>
      </c>
      <c r="D95" s="3">
        <v>17.899999999999999</v>
      </c>
      <c r="F95" s="3">
        <v>26.1</v>
      </c>
      <c r="I95" s="1">
        <v>31594</v>
      </c>
      <c r="J95" s="3">
        <v>18.8</v>
      </c>
      <c r="K95" s="4">
        <v>19.899999999999999</v>
      </c>
      <c r="L95" s="3">
        <v>14.6</v>
      </c>
      <c r="N95" s="3">
        <v>23.4</v>
      </c>
    </row>
    <row r="96" spans="1:14" x14ac:dyDescent="0.55000000000000004">
      <c r="A96" s="1">
        <v>31625</v>
      </c>
      <c r="B96" s="3">
        <v>23.9</v>
      </c>
      <c r="C96" s="4">
        <v>24</v>
      </c>
      <c r="D96" s="3">
        <v>20</v>
      </c>
      <c r="F96" s="3">
        <v>29.4</v>
      </c>
      <c r="I96" s="1">
        <v>31625</v>
      </c>
      <c r="J96" s="3">
        <v>19.8</v>
      </c>
      <c r="K96" s="4">
        <v>20.6</v>
      </c>
      <c r="L96" s="3">
        <v>15.4</v>
      </c>
      <c r="N96" s="3">
        <v>24.8</v>
      </c>
    </row>
    <row r="97" spans="1:14" x14ac:dyDescent="0.55000000000000004">
      <c r="A97" s="1">
        <v>31656</v>
      </c>
      <c r="B97" s="3">
        <v>19.399999999999999</v>
      </c>
      <c r="C97" s="4">
        <v>20</v>
      </c>
      <c r="D97" s="3">
        <v>15</v>
      </c>
      <c r="F97" s="3">
        <v>25.2</v>
      </c>
      <c r="I97" s="1">
        <v>31656</v>
      </c>
      <c r="J97" s="3">
        <v>15.5</v>
      </c>
      <c r="K97" s="4">
        <v>16.399999999999999</v>
      </c>
      <c r="L97" s="3">
        <v>10.4</v>
      </c>
      <c r="N97" s="3">
        <v>21.2</v>
      </c>
    </row>
    <row r="98" spans="1:14" x14ac:dyDescent="0.55000000000000004">
      <c r="A98" s="1">
        <v>31686</v>
      </c>
      <c r="B98" s="3">
        <v>11.6</v>
      </c>
      <c r="C98" s="4">
        <v>14</v>
      </c>
      <c r="D98" s="3">
        <v>7.1</v>
      </c>
      <c r="F98" s="3">
        <v>17.600000000000001</v>
      </c>
      <c r="I98" s="1">
        <v>31686</v>
      </c>
      <c r="J98" s="3">
        <v>7.1</v>
      </c>
      <c r="K98" s="4">
        <v>9.8000000000000007</v>
      </c>
      <c r="L98" s="3">
        <v>1.4</v>
      </c>
      <c r="N98" s="3">
        <v>13.3</v>
      </c>
    </row>
    <row r="99" spans="1:14" x14ac:dyDescent="0.55000000000000004">
      <c r="A99" s="1">
        <v>31717</v>
      </c>
      <c r="B99" s="3">
        <v>7.3</v>
      </c>
      <c r="C99" s="4">
        <v>7.9</v>
      </c>
      <c r="D99" s="3">
        <v>2.6</v>
      </c>
      <c r="F99" s="3">
        <v>13.1</v>
      </c>
      <c r="I99" s="1">
        <v>31717</v>
      </c>
      <c r="J99" s="3">
        <v>2.4</v>
      </c>
      <c r="K99" s="4">
        <v>3.6</v>
      </c>
      <c r="L99" s="3">
        <v>-3.5</v>
      </c>
      <c r="N99" s="3">
        <v>8.8000000000000007</v>
      </c>
    </row>
    <row r="100" spans="1:14" x14ac:dyDescent="0.55000000000000004">
      <c r="A100" s="1">
        <v>31747</v>
      </c>
      <c r="B100" s="3">
        <v>3.5</v>
      </c>
      <c r="C100" s="4">
        <v>2.4</v>
      </c>
      <c r="D100" s="3">
        <v>-0.3</v>
      </c>
      <c r="F100" s="3">
        <v>7.9</v>
      </c>
      <c r="I100" s="1">
        <v>31747</v>
      </c>
      <c r="J100" s="3">
        <v>-0.9</v>
      </c>
      <c r="K100" s="4">
        <v>-2</v>
      </c>
      <c r="L100" s="3">
        <v>-6.7</v>
      </c>
      <c r="N100" s="3">
        <v>4.2</v>
      </c>
    </row>
    <row r="101" spans="1:14" x14ac:dyDescent="0.55000000000000004">
      <c r="A101" s="1">
        <v>31778</v>
      </c>
      <c r="B101" s="3">
        <v>0.4</v>
      </c>
      <c r="C101" s="4">
        <v>-0.2</v>
      </c>
      <c r="D101" s="3">
        <v>-2.7</v>
      </c>
      <c r="F101" s="3">
        <v>4.3</v>
      </c>
      <c r="I101" s="1">
        <v>31778</v>
      </c>
      <c r="J101" s="3">
        <v>-4.5999999999999996</v>
      </c>
      <c r="K101" s="4">
        <v>-5.0999999999999996</v>
      </c>
      <c r="L101" s="3">
        <v>-10.5</v>
      </c>
      <c r="N101" s="3">
        <v>0.2</v>
      </c>
    </row>
    <row r="102" spans="1:14" x14ac:dyDescent="0.55000000000000004">
      <c r="A102" s="1">
        <v>31809</v>
      </c>
      <c r="B102" s="3">
        <v>1</v>
      </c>
      <c r="C102" s="4">
        <v>0.3</v>
      </c>
      <c r="D102" s="3">
        <v>-2.6</v>
      </c>
      <c r="F102" s="3">
        <v>5.5</v>
      </c>
      <c r="I102" s="1">
        <v>31809</v>
      </c>
      <c r="J102" s="3">
        <v>-4.4000000000000004</v>
      </c>
      <c r="K102" s="4">
        <v>-4.5999999999999996</v>
      </c>
      <c r="L102" s="3">
        <v>-10.6</v>
      </c>
      <c r="N102" s="3">
        <v>1.2</v>
      </c>
    </row>
    <row r="103" spans="1:14" x14ac:dyDescent="0.55000000000000004">
      <c r="A103" s="1">
        <v>31837</v>
      </c>
      <c r="B103" s="3">
        <v>3.8</v>
      </c>
      <c r="C103" s="4">
        <v>3.8</v>
      </c>
      <c r="D103" s="3">
        <v>-0.3</v>
      </c>
      <c r="F103" s="3">
        <v>8.4</v>
      </c>
      <c r="I103" s="1">
        <v>31837</v>
      </c>
      <c r="J103" s="3">
        <v>-0.6</v>
      </c>
      <c r="K103" s="4">
        <v>-0.8</v>
      </c>
      <c r="L103" s="3">
        <v>-6.3</v>
      </c>
      <c r="N103" s="3">
        <v>4.4000000000000004</v>
      </c>
    </row>
    <row r="104" spans="1:14" x14ac:dyDescent="0.55000000000000004">
      <c r="A104" s="1">
        <v>31868</v>
      </c>
      <c r="B104" s="3">
        <v>10.3</v>
      </c>
      <c r="C104" s="4">
        <v>9.8000000000000007</v>
      </c>
      <c r="D104" s="3">
        <v>4</v>
      </c>
      <c r="F104" s="3">
        <v>16.8</v>
      </c>
      <c r="I104" s="1">
        <v>31868</v>
      </c>
      <c r="J104" s="3">
        <v>5.3</v>
      </c>
      <c r="K104" s="4">
        <v>5.2</v>
      </c>
      <c r="L104" s="3">
        <v>-2.5</v>
      </c>
      <c r="N104" s="3">
        <v>12.7</v>
      </c>
    </row>
    <row r="105" spans="1:14" x14ac:dyDescent="0.55000000000000004">
      <c r="A105" s="1">
        <v>31898</v>
      </c>
      <c r="B105" s="3">
        <v>14.8</v>
      </c>
      <c r="C105" s="4">
        <v>15.3</v>
      </c>
      <c r="D105" s="3">
        <v>9.4</v>
      </c>
      <c r="F105" s="3">
        <v>20.3</v>
      </c>
      <c r="I105" s="1">
        <v>31898</v>
      </c>
      <c r="J105" s="3">
        <v>10.6</v>
      </c>
      <c r="K105" s="4">
        <v>11.3</v>
      </c>
      <c r="L105" s="3">
        <v>3.3</v>
      </c>
      <c r="N105" s="3">
        <v>17</v>
      </c>
    </row>
    <row r="106" spans="1:14" x14ac:dyDescent="0.55000000000000004">
      <c r="A106" s="1">
        <v>31929</v>
      </c>
      <c r="B106" s="3">
        <v>19.7</v>
      </c>
      <c r="C106" s="4">
        <v>19.3</v>
      </c>
      <c r="D106" s="3">
        <v>14.7</v>
      </c>
      <c r="F106" s="3">
        <v>25.4</v>
      </c>
      <c r="I106" s="1">
        <v>31929</v>
      </c>
      <c r="J106" s="3">
        <v>15.5</v>
      </c>
      <c r="K106" s="4">
        <v>15.8</v>
      </c>
      <c r="L106" s="3">
        <v>9.3000000000000007</v>
      </c>
      <c r="N106" s="3">
        <v>21.5</v>
      </c>
    </row>
    <row r="107" spans="1:14" x14ac:dyDescent="0.55000000000000004">
      <c r="A107" s="1">
        <v>31959</v>
      </c>
      <c r="B107" s="3">
        <v>22.7</v>
      </c>
      <c r="C107" s="4">
        <v>22.9</v>
      </c>
      <c r="D107" s="3">
        <v>19.100000000000001</v>
      </c>
      <c r="F107" s="3">
        <v>26.9</v>
      </c>
      <c r="I107" s="1">
        <v>31959</v>
      </c>
      <c r="J107" s="3">
        <v>19.399999999999999</v>
      </c>
      <c r="K107" s="4">
        <v>19.899999999999999</v>
      </c>
      <c r="L107" s="3">
        <v>15</v>
      </c>
      <c r="N107" s="3">
        <v>23.9</v>
      </c>
    </row>
    <row r="108" spans="1:14" x14ac:dyDescent="0.55000000000000004">
      <c r="A108" s="1">
        <v>31990</v>
      </c>
      <c r="B108" s="3">
        <v>23.4</v>
      </c>
      <c r="C108" s="4">
        <v>24</v>
      </c>
      <c r="D108" s="3">
        <v>19.899999999999999</v>
      </c>
      <c r="F108" s="3">
        <v>28.3</v>
      </c>
      <c r="I108" s="1">
        <v>31990</v>
      </c>
      <c r="J108" s="3">
        <v>20.100000000000001</v>
      </c>
      <c r="K108" s="4">
        <v>20.6</v>
      </c>
      <c r="L108" s="3">
        <v>15.9</v>
      </c>
      <c r="N108" s="3">
        <v>24.9</v>
      </c>
    </row>
    <row r="109" spans="1:14" x14ac:dyDescent="0.55000000000000004">
      <c r="A109" s="1">
        <v>32021</v>
      </c>
      <c r="B109" s="3">
        <v>19.600000000000001</v>
      </c>
      <c r="C109" s="4">
        <v>20</v>
      </c>
      <c r="D109" s="3">
        <v>15.5</v>
      </c>
      <c r="F109" s="3">
        <v>25.1</v>
      </c>
      <c r="I109" s="1">
        <v>32021</v>
      </c>
      <c r="J109" s="3">
        <v>15.9</v>
      </c>
      <c r="K109" s="4">
        <v>16.399999999999999</v>
      </c>
      <c r="L109" s="3">
        <v>11.1</v>
      </c>
      <c r="N109" s="3">
        <v>21.2</v>
      </c>
    </row>
    <row r="110" spans="1:14" x14ac:dyDescent="0.55000000000000004">
      <c r="A110" s="1">
        <v>32051</v>
      </c>
      <c r="B110" s="3">
        <v>14.4</v>
      </c>
      <c r="C110" s="4">
        <v>14</v>
      </c>
      <c r="D110" s="3">
        <v>10</v>
      </c>
      <c r="F110" s="3">
        <v>20.2</v>
      </c>
      <c r="I110" s="1">
        <v>32051</v>
      </c>
      <c r="J110" s="3">
        <v>10.3</v>
      </c>
      <c r="K110" s="4">
        <v>9.8000000000000007</v>
      </c>
      <c r="L110" s="3">
        <v>4.7</v>
      </c>
      <c r="N110" s="3">
        <v>16.600000000000001</v>
      </c>
    </row>
    <row r="111" spans="1:14" x14ac:dyDescent="0.55000000000000004">
      <c r="A111" s="1">
        <v>32082</v>
      </c>
      <c r="B111" s="3">
        <v>8.3000000000000007</v>
      </c>
      <c r="C111" s="4">
        <v>7.9</v>
      </c>
      <c r="D111" s="3">
        <v>3.7</v>
      </c>
      <c r="F111" s="3">
        <v>14</v>
      </c>
      <c r="I111" s="1">
        <v>32082</v>
      </c>
      <c r="J111" s="3">
        <v>3.8</v>
      </c>
      <c r="K111" s="4">
        <v>3.6</v>
      </c>
      <c r="L111" s="3">
        <v>-1.6</v>
      </c>
      <c r="N111" s="3">
        <v>9.6</v>
      </c>
    </row>
    <row r="112" spans="1:14" x14ac:dyDescent="0.55000000000000004">
      <c r="A112" s="1">
        <v>32112</v>
      </c>
      <c r="B112" s="3">
        <v>2.5</v>
      </c>
      <c r="C112" s="4">
        <v>2.4</v>
      </c>
      <c r="D112" s="3">
        <v>-0.8</v>
      </c>
      <c r="F112" s="3">
        <v>8</v>
      </c>
      <c r="I112" s="1">
        <v>32112</v>
      </c>
      <c r="J112" s="3">
        <v>-2.1</v>
      </c>
      <c r="K112" s="4">
        <v>-2</v>
      </c>
      <c r="L112" s="3">
        <v>-8.1</v>
      </c>
      <c r="N112" s="3">
        <v>4</v>
      </c>
    </row>
    <row r="113" spans="1:14" x14ac:dyDescent="0.55000000000000004">
      <c r="A113" s="1">
        <v>32143</v>
      </c>
      <c r="B113" s="3">
        <v>1</v>
      </c>
      <c r="C113" s="4">
        <v>-0.2</v>
      </c>
      <c r="D113" s="3">
        <v>-2.4</v>
      </c>
      <c r="F113" s="3">
        <v>5.0999999999999996</v>
      </c>
      <c r="I113" s="1">
        <v>32143</v>
      </c>
      <c r="J113" s="3">
        <v>-3.5</v>
      </c>
      <c r="K113" s="4">
        <v>-5.0999999999999996</v>
      </c>
      <c r="L113" s="3">
        <v>-9.1999999999999993</v>
      </c>
      <c r="N113" s="3">
        <v>1.5</v>
      </c>
    </row>
    <row r="114" spans="1:14" x14ac:dyDescent="0.55000000000000004">
      <c r="A114" s="1">
        <v>32174</v>
      </c>
      <c r="B114" s="3">
        <v>-1.3</v>
      </c>
      <c r="C114" s="4">
        <v>0.3</v>
      </c>
      <c r="D114" s="3">
        <v>-4.9000000000000004</v>
      </c>
      <c r="F114" s="3">
        <v>2.5</v>
      </c>
      <c r="I114" s="1">
        <v>32174</v>
      </c>
      <c r="J114" s="3">
        <v>-5.9</v>
      </c>
      <c r="K114" s="4">
        <v>-4.5999999999999996</v>
      </c>
      <c r="L114" s="3">
        <v>-11</v>
      </c>
      <c r="N114" s="3">
        <v>-1.6</v>
      </c>
    </row>
    <row r="115" spans="1:14" x14ac:dyDescent="0.55000000000000004">
      <c r="A115" s="1">
        <v>32203</v>
      </c>
      <c r="B115" s="3">
        <v>3.3</v>
      </c>
      <c r="C115" s="4">
        <v>3.8</v>
      </c>
      <c r="D115" s="3">
        <v>-0.7</v>
      </c>
      <c r="F115" s="3">
        <v>7.6</v>
      </c>
      <c r="I115" s="1">
        <v>32203</v>
      </c>
      <c r="J115" s="3">
        <v>-1.4</v>
      </c>
      <c r="K115" s="4">
        <v>-0.8</v>
      </c>
      <c r="L115" s="3">
        <v>-6.8</v>
      </c>
      <c r="N115" s="3">
        <v>2.9</v>
      </c>
    </row>
    <row r="116" spans="1:14" x14ac:dyDescent="0.55000000000000004">
      <c r="A116" s="1">
        <v>32234</v>
      </c>
      <c r="B116" s="3">
        <v>9.1</v>
      </c>
      <c r="C116" s="4">
        <v>9.8000000000000007</v>
      </c>
      <c r="D116" s="3">
        <v>3.6</v>
      </c>
      <c r="F116" s="3">
        <v>15.1</v>
      </c>
      <c r="I116" s="1">
        <v>32234</v>
      </c>
      <c r="J116" s="3">
        <v>4.5</v>
      </c>
      <c r="K116" s="4">
        <v>5.2</v>
      </c>
      <c r="L116" s="3">
        <v>-2.2000000000000002</v>
      </c>
      <c r="N116" s="3">
        <v>10.5</v>
      </c>
    </row>
    <row r="117" spans="1:14" x14ac:dyDescent="0.55000000000000004">
      <c r="A117" s="1">
        <v>32264</v>
      </c>
      <c r="B117" s="3">
        <v>13.8</v>
      </c>
      <c r="C117" s="4">
        <v>15.3</v>
      </c>
      <c r="D117" s="3">
        <v>8.3000000000000007</v>
      </c>
      <c r="F117" s="3">
        <v>19.3</v>
      </c>
      <c r="I117" s="1">
        <v>32264</v>
      </c>
      <c r="J117" s="3">
        <v>9.8000000000000007</v>
      </c>
      <c r="K117" s="4">
        <v>11.3</v>
      </c>
      <c r="L117" s="3">
        <v>2.5</v>
      </c>
      <c r="N117" s="3">
        <v>16.100000000000001</v>
      </c>
    </row>
    <row r="118" spans="1:14" x14ac:dyDescent="0.55000000000000004">
      <c r="A118" s="1">
        <v>32295</v>
      </c>
      <c r="B118" s="3">
        <v>18.8</v>
      </c>
      <c r="C118" s="4">
        <v>19.3</v>
      </c>
      <c r="D118" s="3">
        <v>14.3</v>
      </c>
      <c r="F118" s="3">
        <v>23.8</v>
      </c>
      <c r="I118" s="1">
        <v>32295</v>
      </c>
      <c r="J118" s="3">
        <v>15.2</v>
      </c>
      <c r="K118" s="4">
        <v>15.8</v>
      </c>
      <c r="L118" s="3">
        <v>9.4</v>
      </c>
      <c r="N118" s="3">
        <v>20.399999999999999</v>
      </c>
    </row>
    <row r="119" spans="1:14" x14ac:dyDescent="0.55000000000000004">
      <c r="A119" s="1">
        <v>32325</v>
      </c>
      <c r="B119" s="3">
        <v>21.6</v>
      </c>
      <c r="C119" s="4">
        <v>22.9</v>
      </c>
      <c r="D119" s="3">
        <v>18.100000000000001</v>
      </c>
      <c r="F119" s="3">
        <v>25.9</v>
      </c>
      <c r="I119" s="1">
        <v>32325</v>
      </c>
      <c r="J119" s="3">
        <v>18.7</v>
      </c>
      <c r="K119" s="4">
        <v>19.899999999999999</v>
      </c>
      <c r="L119" s="3">
        <v>14.9</v>
      </c>
      <c r="N119" s="3">
        <v>22.7</v>
      </c>
    </row>
    <row r="120" spans="1:14" x14ac:dyDescent="0.55000000000000004">
      <c r="A120" s="1">
        <v>32356</v>
      </c>
      <c r="B120" s="3">
        <v>23.7</v>
      </c>
      <c r="C120" s="4">
        <v>24</v>
      </c>
      <c r="D120" s="3">
        <v>20.2</v>
      </c>
      <c r="F120" s="3">
        <v>29.2</v>
      </c>
      <c r="I120" s="1">
        <v>32356</v>
      </c>
      <c r="J120" s="3">
        <v>20.399999999999999</v>
      </c>
      <c r="K120" s="4">
        <v>20.6</v>
      </c>
      <c r="L120" s="3">
        <v>16.5</v>
      </c>
      <c r="N120" s="3">
        <v>25.4</v>
      </c>
    </row>
    <row r="121" spans="1:14" x14ac:dyDescent="0.55000000000000004">
      <c r="A121" s="1">
        <v>32387</v>
      </c>
      <c r="B121" s="3">
        <v>20.2</v>
      </c>
      <c r="C121" s="4">
        <v>20</v>
      </c>
      <c r="D121" s="3">
        <v>16.399999999999999</v>
      </c>
      <c r="F121" s="3">
        <v>25.4</v>
      </c>
      <c r="I121" s="1">
        <v>32387</v>
      </c>
      <c r="J121" s="3">
        <v>16.7</v>
      </c>
      <c r="K121" s="4">
        <v>16.399999999999999</v>
      </c>
      <c r="L121" s="3">
        <v>12.5</v>
      </c>
      <c r="N121" s="3">
        <v>21.2</v>
      </c>
    </row>
    <row r="122" spans="1:14" x14ac:dyDescent="0.55000000000000004">
      <c r="A122" s="1">
        <v>32417</v>
      </c>
      <c r="B122" s="3">
        <v>11.8</v>
      </c>
      <c r="C122" s="4">
        <v>14</v>
      </c>
      <c r="D122" s="3">
        <v>7.6</v>
      </c>
      <c r="F122" s="3">
        <v>17.8</v>
      </c>
      <c r="I122" s="1">
        <v>32417</v>
      </c>
      <c r="J122" s="3">
        <v>7.6</v>
      </c>
      <c r="K122" s="4">
        <v>9.8000000000000007</v>
      </c>
      <c r="L122" s="3">
        <v>2.2000000000000002</v>
      </c>
      <c r="N122" s="3">
        <v>13.2</v>
      </c>
    </row>
    <row r="123" spans="1:14" x14ac:dyDescent="0.55000000000000004">
      <c r="A123" s="1">
        <v>32448</v>
      </c>
      <c r="B123" s="3">
        <v>4.5</v>
      </c>
      <c r="C123" s="4">
        <v>7.9</v>
      </c>
      <c r="D123" s="3">
        <v>0.6</v>
      </c>
      <c r="F123" s="3">
        <v>9.6999999999999993</v>
      </c>
      <c r="I123" s="1">
        <v>32448</v>
      </c>
      <c r="J123" s="3">
        <v>0.2</v>
      </c>
      <c r="K123" s="4">
        <v>3.6</v>
      </c>
      <c r="L123" s="3">
        <v>-5</v>
      </c>
      <c r="N123" s="3">
        <v>5.6</v>
      </c>
    </row>
    <row r="124" spans="1:14" x14ac:dyDescent="0.55000000000000004">
      <c r="A124" s="1">
        <v>32478</v>
      </c>
      <c r="B124" s="3">
        <v>0.8</v>
      </c>
      <c r="C124" s="4">
        <v>2.4</v>
      </c>
      <c r="D124" s="3">
        <v>-2.1</v>
      </c>
      <c r="F124" s="3">
        <v>4.8</v>
      </c>
      <c r="I124" s="1">
        <v>32478</v>
      </c>
      <c r="J124" s="3">
        <v>-4.5999999999999996</v>
      </c>
      <c r="K124" s="4">
        <v>-2</v>
      </c>
      <c r="L124" s="3">
        <v>-10.8</v>
      </c>
      <c r="N124" s="3">
        <v>1.6</v>
      </c>
    </row>
    <row r="125" spans="1:14" x14ac:dyDescent="0.55000000000000004">
      <c r="A125" s="1">
        <v>32509</v>
      </c>
      <c r="B125" s="3">
        <v>2.2000000000000002</v>
      </c>
      <c r="C125" s="4">
        <v>-0.2</v>
      </c>
      <c r="D125" s="3">
        <v>-1.3</v>
      </c>
      <c r="F125" s="3">
        <v>6.5</v>
      </c>
      <c r="I125" s="1">
        <v>32509</v>
      </c>
      <c r="J125" s="3">
        <v>-2.2000000000000002</v>
      </c>
      <c r="K125" s="4">
        <v>-5.0999999999999996</v>
      </c>
      <c r="L125" s="3">
        <v>-7</v>
      </c>
      <c r="N125" s="3">
        <v>2.2999999999999998</v>
      </c>
    </row>
    <row r="126" spans="1:14" x14ac:dyDescent="0.55000000000000004">
      <c r="A126" s="1">
        <v>32540</v>
      </c>
      <c r="B126" s="3">
        <v>2.5</v>
      </c>
      <c r="C126" s="4">
        <v>0.3</v>
      </c>
      <c r="D126" s="3">
        <v>-1</v>
      </c>
      <c r="F126" s="3">
        <v>6.6</v>
      </c>
      <c r="I126" s="1">
        <v>32540</v>
      </c>
      <c r="J126" s="3">
        <v>-2.2000000000000002</v>
      </c>
      <c r="K126" s="4">
        <v>-4.5999999999999996</v>
      </c>
      <c r="L126" s="3">
        <v>-7.3</v>
      </c>
      <c r="N126" s="3">
        <v>2.1</v>
      </c>
    </row>
    <row r="127" spans="1:14" x14ac:dyDescent="0.55000000000000004">
      <c r="A127" s="1">
        <v>32568</v>
      </c>
      <c r="B127" s="3">
        <v>4.4000000000000004</v>
      </c>
      <c r="C127" s="4">
        <v>3.8</v>
      </c>
      <c r="D127" s="3">
        <v>0.1</v>
      </c>
      <c r="F127" s="3">
        <v>9.1999999999999993</v>
      </c>
      <c r="I127" s="1">
        <v>32568</v>
      </c>
      <c r="J127" s="3">
        <v>-0.1</v>
      </c>
      <c r="K127" s="4">
        <v>-0.8</v>
      </c>
      <c r="L127" s="3">
        <v>-5.0999999999999996</v>
      </c>
      <c r="N127" s="3">
        <v>4.5</v>
      </c>
    </row>
    <row r="128" spans="1:14" x14ac:dyDescent="0.55000000000000004">
      <c r="A128" s="1">
        <v>32599</v>
      </c>
      <c r="B128" s="3">
        <v>10.5</v>
      </c>
      <c r="C128" s="4">
        <v>9.8000000000000007</v>
      </c>
      <c r="D128" s="3">
        <v>4.8</v>
      </c>
      <c r="F128" s="3">
        <v>16.7</v>
      </c>
      <c r="I128" s="1">
        <v>32599</v>
      </c>
      <c r="J128" s="3">
        <v>5.8</v>
      </c>
      <c r="K128" s="4">
        <v>5.2</v>
      </c>
      <c r="L128" s="3">
        <v>-1.3</v>
      </c>
      <c r="N128" s="3">
        <v>12.3</v>
      </c>
    </row>
    <row r="129" spans="1:14" x14ac:dyDescent="0.55000000000000004">
      <c r="A129" s="1">
        <v>32629</v>
      </c>
      <c r="B129" s="3">
        <v>14.2</v>
      </c>
      <c r="C129" s="4">
        <v>15.3</v>
      </c>
      <c r="D129" s="3">
        <v>9</v>
      </c>
      <c r="F129" s="3">
        <v>19.600000000000001</v>
      </c>
      <c r="I129" s="1">
        <v>32629</v>
      </c>
      <c r="J129" s="3">
        <v>10.1</v>
      </c>
      <c r="K129" s="4">
        <v>11.3</v>
      </c>
      <c r="L129" s="3">
        <v>3.1</v>
      </c>
      <c r="N129" s="3">
        <v>16.100000000000001</v>
      </c>
    </row>
    <row r="130" spans="1:14" x14ac:dyDescent="0.55000000000000004">
      <c r="A130" s="1">
        <v>32660</v>
      </c>
      <c r="B130" s="3">
        <v>18.100000000000001</v>
      </c>
      <c r="C130" s="4">
        <v>19.3</v>
      </c>
      <c r="D130" s="3">
        <v>13.6</v>
      </c>
      <c r="F130" s="3">
        <v>22.8</v>
      </c>
      <c r="I130" s="1">
        <v>32660</v>
      </c>
      <c r="J130" s="3">
        <v>14.6</v>
      </c>
      <c r="K130" s="4">
        <v>15.8</v>
      </c>
      <c r="L130" s="3">
        <v>9.1</v>
      </c>
      <c r="N130" s="3">
        <v>19.5</v>
      </c>
    </row>
    <row r="131" spans="1:14" x14ac:dyDescent="0.55000000000000004">
      <c r="A131" s="1">
        <v>32690</v>
      </c>
      <c r="B131" s="3">
        <v>20.9</v>
      </c>
      <c r="C131" s="4">
        <v>22.9</v>
      </c>
      <c r="D131" s="3">
        <v>16.3</v>
      </c>
      <c r="F131" s="3">
        <v>25.6</v>
      </c>
      <c r="I131" s="1">
        <v>32690</v>
      </c>
      <c r="J131" s="3">
        <v>18.5</v>
      </c>
      <c r="K131" s="4">
        <v>19.899999999999999</v>
      </c>
      <c r="L131" s="3">
        <v>13.9</v>
      </c>
      <c r="N131" s="3">
        <v>23</v>
      </c>
    </row>
    <row r="132" spans="1:14" x14ac:dyDescent="0.55000000000000004">
      <c r="A132" s="1">
        <v>32721</v>
      </c>
      <c r="B132" s="3">
        <v>22.4</v>
      </c>
      <c r="C132" s="4">
        <v>24</v>
      </c>
      <c r="D132" s="3">
        <v>18.399999999999999</v>
      </c>
      <c r="F132" s="3">
        <v>27.5</v>
      </c>
      <c r="I132" s="1">
        <v>32721</v>
      </c>
      <c r="J132" s="3">
        <v>19.3</v>
      </c>
      <c r="K132" s="4">
        <v>20.6</v>
      </c>
      <c r="L132" s="3">
        <v>14.7</v>
      </c>
      <c r="N132" s="3">
        <v>24.5</v>
      </c>
    </row>
    <row r="133" spans="1:14" x14ac:dyDescent="0.55000000000000004">
      <c r="A133" s="1">
        <v>32752</v>
      </c>
      <c r="B133" s="3">
        <v>19.5</v>
      </c>
      <c r="C133" s="4">
        <v>20</v>
      </c>
      <c r="D133" s="3">
        <v>16.2</v>
      </c>
      <c r="F133" s="3">
        <v>24.3</v>
      </c>
      <c r="I133" s="1">
        <v>32752</v>
      </c>
      <c r="J133" s="3">
        <v>16.7</v>
      </c>
      <c r="K133" s="4">
        <v>16.399999999999999</v>
      </c>
      <c r="L133" s="3">
        <v>12.9</v>
      </c>
      <c r="N133" s="3">
        <v>20.6</v>
      </c>
    </row>
    <row r="134" spans="1:14" x14ac:dyDescent="0.55000000000000004">
      <c r="A134" s="1">
        <v>32782</v>
      </c>
      <c r="B134" s="3">
        <v>12.6</v>
      </c>
      <c r="C134" s="4">
        <v>14</v>
      </c>
      <c r="D134" s="3">
        <v>7.8</v>
      </c>
      <c r="F134" s="3">
        <v>18.600000000000001</v>
      </c>
      <c r="I134" s="1">
        <v>32782</v>
      </c>
      <c r="J134" s="3">
        <v>8.1999999999999993</v>
      </c>
      <c r="K134" s="4">
        <v>9.8000000000000007</v>
      </c>
      <c r="L134" s="3">
        <v>2.5</v>
      </c>
      <c r="N134" s="3">
        <v>14.3</v>
      </c>
    </row>
    <row r="135" spans="1:14" x14ac:dyDescent="0.55000000000000004">
      <c r="A135" s="1">
        <v>32813</v>
      </c>
      <c r="B135" s="3">
        <v>8.3000000000000007</v>
      </c>
      <c r="C135" s="4">
        <v>7.9</v>
      </c>
      <c r="D135" s="3">
        <v>4.5999999999999996</v>
      </c>
      <c r="F135" s="3">
        <v>13.2</v>
      </c>
      <c r="I135" s="1">
        <v>32813</v>
      </c>
      <c r="J135" s="3">
        <v>4</v>
      </c>
      <c r="K135" s="4">
        <v>3.6</v>
      </c>
      <c r="L135" s="3">
        <v>-1</v>
      </c>
      <c r="N135" s="3">
        <v>9.6</v>
      </c>
    </row>
    <row r="136" spans="1:14" x14ac:dyDescent="0.55000000000000004">
      <c r="A136" s="1">
        <v>32843</v>
      </c>
      <c r="B136" s="3">
        <v>2.2999999999999998</v>
      </c>
      <c r="C136" s="4">
        <v>2.4</v>
      </c>
      <c r="D136" s="3">
        <v>-0.9</v>
      </c>
      <c r="F136" s="3">
        <v>6.5</v>
      </c>
      <c r="I136" s="1">
        <v>32843</v>
      </c>
      <c r="J136" s="3">
        <v>-2.5</v>
      </c>
      <c r="K136" s="4">
        <v>-2</v>
      </c>
      <c r="L136" s="3">
        <v>-8.1999999999999993</v>
      </c>
      <c r="N136" s="3">
        <v>2.2999999999999998</v>
      </c>
    </row>
    <row r="137" spans="1:14" x14ac:dyDescent="0.55000000000000004">
      <c r="A137" s="1">
        <v>32874</v>
      </c>
      <c r="B137" s="3">
        <v>-0.7</v>
      </c>
      <c r="C137" s="4">
        <v>-0.2</v>
      </c>
      <c r="D137" s="3">
        <v>-3.7</v>
      </c>
      <c r="F137" s="3">
        <v>2.8</v>
      </c>
      <c r="I137" s="1">
        <v>32874</v>
      </c>
      <c r="J137" s="3">
        <v>-5.3</v>
      </c>
      <c r="K137" s="4">
        <v>-5.0999999999999996</v>
      </c>
      <c r="L137" s="3">
        <v>-10.8</v>
      </c>
      <c r="N137" s="3">
        <v>-0.8</v>
      </c>
    </row>
    <row r="138" spans="1:14" x14ac:dyDescent="0.55000000000000004">
      <c r="A138" s="1">
        <v>32905</v>
      </c>
      <c r="B138" s="3">
        <v>3.7</v>
      </c>
      <c r="C138" s="4">
        <v>0.3</v>
      </c>
      <c r="D138" s="3">
        <v>0.3</v>
      </c>
      <c r="F138" s="3">
        <v>7.9</v>
      </c>
      <c r="I138" s="1">
        <v>32905</v>
      </c>
      <c r="J138" s="3">
        <v>-0.3</v>
      </c>
      <c r="K138" s="4">
        <v>-4.5999999999999996</v>
      </c>
      <c r="L138" s="3">
        <v>-4.9000000000000004</v>
      </c>
      <c r="N138" s="3">
        <v>3.9</v>
      </c>
    </row>
    <row r="139" spans="1:14" x14ac:dyDescent="0.55000000000000004">
      <c r="A139" s="1">
        <v>32933</v>
      </c>
      <c r="B139" s="3">
        <v>4.9000000000000004</v>
      </c>
      <c r="C139" s="4">
        <v>3.8</v>
      </c>
      <c r="D139" s="3">
        <v>0.5</v>
      </c>
      <c r="F139" s="3">
        <v>10.1</v>
      </c>
      <c r="I139" s="1">
        <v>32933</v>
      </c>
      <c r="J139" s="3">
        <v>0.6</v>
      </c>
      <c r="K139" s="4">
        <v>-0.8</v>
      </c>
      <c r="L139" s="3">
        <v>-4.7</v>
      </c>
      <c r="N139" s="3">
        <v>6</v>
      </c>
    </row>
    <row r="140" spans="1:14" x14ac:dyDescent="0.55000000000000004">
      <c r="A140" s="1">
        <v>32964</v>
      </c>
      <c r="B140" s="3">
        <v>9.6</v>
      </c>
      <c r="C140" s="4">
        <v>9.8000000000000007</v>
      </c>
      <c r="D140" s="3">
        <v>4.2</v>
      </c>
      <c r="F140" s="3">
        <v>15.1</v>
      </c>
      <c r="I140" s="1">
        <v>32964</v>
      </c>
      <c r="J140" s="3">
        <v>5.5</v>
      </c>
      <c r="K140" s="4">
        <v>5.2</v>
      </c>
      <c r="L140" s="3">
        <v>-1.3</v>
      </c>
      <c r="N140" s="3">
        <v>11.3</v>
      </c>
    </row>
    <row r="141" spans="1:14" x14ac:dyDescent="0.55000000000000004">
      <c r="A141" s="1">
        <v>32994</v>
      </c>
      <c r="B141" s="3">
        <v>14.5</v>
      </c>
      <c r="C141" s="4">
        <v>15.3</v>
      </c>
      <c r="D141" s="3">
        <v>9</v>
      </c>
      <c r="F141" s="3">
        <v>20.3</v>
      </c>
      <c r="I141" s="1">
        <v>32994</v>
      </c>
      <c r="J141" s="3">
        <v>10.5</v>
      </c>
      <c r="K141" s="4">
        <v>11.3</v>
      </c>
      <c r="L141" s="3">
        <v>3.3</v>
      </c>
      <c r="N141" s="3">
        <v>17</v>
      </c>
    </row>
    <row r="142" spans="1:14" x14ac:dyDescent="0.55000000000000004">
      <c r="A142" s="1">
        <v>33025</v>
      </c>
      <c r="B142" s="3">
        <v>19.7</v>
      </c>
      <c r="C142" s="4">
        <v>19.3</v>
      </c>
      <c r="D142" s="3">
        <v>15.1</v>
      </c>
      <c r="F142" s="3">
        <v>24.7</v>
      </c>
      <c r="I142" s="1">
        <v>33025</v>
      </c>
      <c r="J142" s="3">
        <v>16.3</v>
      </c>
      <c r="K142" s="4">
        <v>15.8</v>
      </c>
      <c r="L142" s="3">
        <v>10.3</v>
      </c>
      <c r="N142" s="3">
        <v>21.7</v>
      </c>
    </row>
    <row r="143" spans="1:14" x14ac:dyDescent="0.55000000000000004">
      <c r="A143" s="1">
        <v>33055</v>
      </c>
      <c r="B143" s="3">
        <v>22.8</v>
      </c>
      <c r="C143" s="4">
        <v>22.9</v>
      </c>
      <c r="D143" s="3">
        <v>18.899999999999999</v>
      </c>
      <c r="F143" s="3">
        <v>27.8</v>
      </c>
      <c r="I143" s="1">
        <v>33055</v>
      </c>
      <c r="J143" s="3">
        <v>19.7</v>
      </c>
      <c r="K143" s="4">
        <v>19.899999999999999</v>
      </c>
      <c r="L143" s="3">
        <v>15</v>
      </c>
      <c r="N143" s="3">
        <v>24.4</v>
      </c>
    </row>
    <row r="144" spans="1:14" x14ac:dyDescent="0.55000000000000004">
      <c r="A144" s="1">
        <v>33086</v>
      </c>
      <c r="B144" s="3">
        <v>24</v>
      </c>
      <c r="C144" s="4">
        <v>24</v>
      </c>
      <c r="D144" s="3">
        <v>19.7</v>
      </c>
      <c r="F144" s="3">
        <v>29.4</v>
      </c>
      <c r="I144" s="1">
        <v>33086</v>
      </c>
      <c r="J144" s="3">
        <v>20.6</v>
      </c>
      <c r="K144" s="4">
        <v>20.6</v>
      </c>
      <c r="L144" s="3">
        <v>15.9</v>
      </c>
      <c r="N144" s="3">
        <v>26</v>
      </c>
    </row>
    <row r="145" spans="1:14" x14ac:dyDescent="0.55000000000000004">
      <c r="A145" s="1">
        <v>33117</v>
      </c>
      <c r="B145" s="3">
        <v>20.2</v>
      </c>
      <c r="C145" s="4">
        <v>20</v>
      </c>
      <c r="D145" s="3">
        <v>16.899999999999999</v>
      </c>
      <c r="F145" s="3">
        <v>24.6</v>
      </c>
      <c r="I145" s="1">
        <v>33117</v>
      </c>
      <c r="J145" s="3">
        <v>17</v>
      </c>
      <c r="K145" s="4">
        <v>16.399999999999999</v>
      </c>
      <c r="L145" s="3">
        <v>13.1</v>
      </c>
      <c r="N145" s="3">
        <v>21</v>
      </c>
    </row>
    <row r="146" spans="1:14" x14ac:dyDescent="0.55000000000000004">
      <c r="A146" s="1">
        <v>33147</v>
      </c>
      <c r="B146" s="3">
        <v>13.8</v>
      </c>
      <c r="C146" s="4">
        <v>14</v>
      </c>
      <c r="D146" s="3">
        <v>9.6</v>
      </c>
      <c r="F146" s="3">
        <v>19</v>
      </c>
      <c r="I146" s="1">
        <v>33147</v>
      </c>
      <c r="J146" s="3">
        <v>9.6999999999999993</v>
      </c>
      <c r="K146" s="4">
        <v>9.8000000000000007</v>
      </c>
      <c r="L146" s="3">
        <v>4.7</v>
      </c>
      <c r="N146" s="3">
        <v>15</v>
      </c>
    </row>
    <row r="147" spans="1:14" x14ac:dyDescent="0.55000000000000004">
      <c r="A147" s="1">
        <v>33178</v>
      </c>
      <c r="B147" s="3">
        <v>9.3000000000000007</v>
      </c>
      <c r="C147" s="4">
        <v>7.9</v>
      </c>
      <c r="D147" s="3">
        <v>5.0999999999999996</v>
      </c>
      <c r="F147" s="3">
        <v>15.4</v>
      </c>
      <c r="I147" s="1">
        <v>33178</v>
      </c>
      <c r="J147" s="3">
        <v>4.8</v>
      </c>
      <c r="K147" s="4">
        <v>3.6</v>
      </c>
      <c r="L147" s="3">
        <v>-0.9</v>
      </c>
      <c r="N147" s="3">
        <v>11.9</v>
      </c>
    </row>
    <row r="148" spans="1:14" x14ac:dyDescent="0.55000000000000004">
      <c r="A148" s="1">
        <v>33208</v>
      </c>
      <c r="B148" s="3">
        <v>2.9</v>
      </c>
      <c r="C148" s="4">
        <v>2.4</v>
      </c>
      <c r="D148" s="3">
        <v>-0.1</v>
      </c>
      <c r="F148" s="3">
        <v>7.2</v>
      </c>
      <c r="I148" s="1">
        <v>33208</v>
      </c>
      <c r="J148" s="3">
        <v>-1.4</v>
      </c>
      <c r="K148" s="4">
        <v>-2</v>
      </c>
      <c r="L148" s="3">
        <v>-6.4</v>
      </c>
      <c r="N148" s="3">
        <v>3.7</v>
      </c>
    </row>
    <row r="149" spans="1:14" x14ac:dyDescent="0.55000000000000004">
      <c r="A149" s="1">
        <v>33239</v>
      </c>
      <c r="B149" s="3">
        <v>-0.3</v>
      </c>
      <c r="C149" s="4">
        <v>-0.2</v>
      </c>
      <c r="D149" s="3">
        <v>-3.1</v>
      </c>
      <c r="F149" s="3">
        <v>2.9</v>
      </c>
      <c r="I149" s="1">
        <v>33239</v>
      </c>
      <c r="J149" s="3">
        <v>-4.7</v>
      </c>
      <c r="K149" s="4">
        <v>-5.0999999999999996</v>
      </c>
      <c r="L149" s="3">
        <v>-9.4</v>
      </c>
      <c r="N149" s="3">
        <v>-1.3</v>
      </c>
    </row>
    <row r="150" spans="1:14" x14ac:dyDescent="0.55000000000000004">
      <c r="A150" s="1">
        <v>33270</v>
      </c>
      <c r="B150" s="3">
        <v>-1.1000000000000001</v>
      </c>
      <c r="C150" s="4">
        <v>0.3</v>
      </c>
      <c r="D150" s="3">
        <v>-4</v>
      </c>
      <c r="F150" s="3">
        <v>2.5</v>
      </c>
      <c r="I150" s="1">
        <v>33270</v>
      </c>
      <c r="J150" s="3">
        <v>-5.9</v>
      </c>
      <c r="K150" s="4">
        <v>-4.5999999999999996</v>
      </c>
      <c r="L150" s="3">
        <v>-12.8</v>
      </c>
      <c r="N150" s="3">
        <v>-1.2</v>
      </c>
    </row>
    <row r="151" spans="1:14" x14ac:dyDescent="0.55000000000000004">
      <c r="A151" s="1">
        <v>33298</v>
      </c>
      <c r="B151" s="3">
        <v>4.2</v>
      </c>
      <c r="C151" s="4">
        <v>3.8</v>
      </c>
      <c r="D151" s="3">
        <v>0.7</v>
      </c>
      <c r="F151" s="3">
        <v>8.8000000000000007</v>
      </c>
      <c r="I151" s="1">
        <v>33298</v>
      </c>
      <c r="J151" s="3">
        <v>0</v>
      </c>
      <c r="K151" s="4">
        <v>-0.8</v>
      </c>
      <c r="L151" s="3">
        <v>-4.2</v>
      </c>
      <c r="N151" s="3">
        <v>4.9000000000000004</v>
      </c>
    </row>
    <row r="152" spans="1:14" x14ac:dyDescent="0.55000000000000004">
      <c r="A152" s="1">
        <v>33329</v>
      </c>
      <c r="B152" s="3">
        <v>11</v>
      </c>
      <c r="C152" s="4">
        <v>9.8000000000000007</v>
      </c>
      <c r="D152" s="3">
        <v>5.4</v>
      </c>
      <c r="F152" s="3">
        <v>17.2</v>
      </c>
      <c r="I152" s="1">
        <v>33329</v>
      </c>
      <c r="J152" s="3">
        <v>5.9</v>
      </c>
      <c r="K152" s="4">
        <v>5.2</v>
      </c>
      <c r="L152" s="3">
        <v>-0.7</v>
      </c>
      <c r="N152" s="3">
        <v>12.8</v>
      </c>
    </row>
    <row r="153" spans="1:14" x14ac:dyDescent="0.55000000000000004">
      <c r="A153" s="1">
        <v>33359</v>
      </c>
      <c r="B153" s="3">
        <v>14.4</v>
      </c>
      <c r="C153" s="4">
        <v>15.3</v>
      </c>
      <c r="D153" s="3">
        <v>9.5</v>
      </c>
      <c r="F153" s="3">
        <v>19.7</v>
      </c>
      <c r="I153" s="1">
        <v>33359</v>
      </c>
      <c r="J153" s="3">
        <v>10.4</v>
      </c>
      <c r="K153" s="4">
        <v>11.3</v>
      </c>
      <c r="L153" s="3">
        <v>4</v>
      </c>
      <c r="N153" s="3">
        <v>16.100000000000001</v>
      </c>
    </row>
    <row r="154" spans="1:14" x14ac:dyDescent="0.55000000000000004">
      <c r="A154" s="1">
        <v>33390</v>
      </c>
      <c r="B154" s="3">
        <v>19.8</v>
      </c>
      <c r="C154" s="4">
        <v>19.3</v>
      </c>
      <c r="D154" s="3">
        <v>16</v>
      </c>
      <c r="F154" s="3">
        <v>23.9</v>
      </c>
      <c r="I154" s="1">
        <v>33390</v>
      </c>
      <c r="J154" s="3">
        <v>16.8</v>
      </c>
      <c r="K154" s="4">
        <v>15.8</v>
      </c>
      <c r="L154" s="3">
        <v>11.8</v>
      </c>
      <c r="N154" s="3">
        <v>20.9</v>
      </c>
    </row>
    <row r="155" spans="1:14" x14ac:dyDescent="0.55000000000000004">
      <c r="A155" s="1">
        <v>33420</v>
      </c>
      <c r="B155" s="3">
        <v>21.9</v>
      </c>
      <c r="C155" s="4">
        <v>22.9</v>
      </c>
      <c r="D155" s="3">
        <v>18.5</v>
      </c>
      <c r="F155" s="3">
        <v>26.4</v>
      </c>
      <c r="I155" s="1">
        <v>33420</v>
      </c>
      <c r="J155" s="3">
        <v>19.2</v>
      </c>
      <c r="K155" s="4">
        <v>19.899999999999999</v>
      </c>
      <c r="L155" s="3">
        <v>15.1</v>
      </c>
      <c r="N155" s="3">
        <v>23.2</v>
      </c>
    </row>
    <row r="156" spans="1:14" x14ac:dyDescent="0.55000000000000004">
      <c r="A156" s="1">
        <v>33451</v>
      </c>
      <c r="B156" s="3">
        <v>23.2</v>
      </c>
      <c r="C156" s="4">
        <v>24</v>
      </c>
      <c r="D156" s="3">
        <v>19.399999999999999</v>
      </c>
      <c r="F156" s="3">
        <v>28.4</v>
      </c>
      <c r="I156" s="1">
        <v>33451</v>
      </c>
      <c r="J156" s="3">
        <v>19.8</v>
      </c>
      <c r="K156" s="4">
        <v>20.6</v>
      </c>
      <c r="L156" s="3">
        <v>15.7</v>
      </c>
      <c r="N156" s="3">
        <v>24.5</v>
      </c>
    </row>
    <row r="157" spans="1:14" x14ac:dyDescent="0.55000000000000004">
      <c r="A157" s="1">
        <v>33482</v>
      </c>
      <c r="B157" s="3">
        <v>20.6</v>
      </c>
      <c r="C157" s="4">
        <v>20</v>
      </c>
      <c r="D157" s="3">
        <v>16.7</v>
      </c>
      <c r="F157" s="3">
        <v>25.6</v>
      </c>
      <c r="I157" s="1">
        <v>33482</v>
      </c>
      <c r="J157" s="3">
        <v>17</v>
      </c>
      <c r="K157" s="4">
        <v>16.399999999999999</v>
      </c>
      <c r="L157" s="3">
        <v>12.9</v>
      </c>
      <c r="N157" s="3">
        <v>21.9</v>
      </c>
    </row>
    <row r="158" spans="1:14" x14ac:dyDescent="0.55000000000000004">
      <c r="A158" s="1">
        <v>33512</v>
      </c>
      <c r="B158" s="3">
        <v>14.1</v>
      </c>
      <c r="C158" s="4">
        <v>14</v>
      </c>
      <c r="D158" s="3">
        <v>10.4</v>
      </c>
      <c r="F158" s="3">
        <v>18.899999999999999</v>
      </c>
      <c r="I158" s="1">
        <v>33512</v>
      </c>
      <c r="J158" s="3">
        <v>10.3</v>
      </c>
      <c r="K158" s="4">
        <v>9.8000000000000007</v>
      </c>
      <c r="L158" s="3">
        <v>6.2</v>
      </c>
      <c r="N158" s="3">
        <v>15.1</v>
      </c>
    </row>
    <row r="159" spans="1:14" x14ac:dyDescent="0.55000000000000004">
      <c r="A159" s="1">
        <v>33543</v>
      </c>
      <c r="B159" s="3">
        <v>7.6</v>
      </c>
      <c r="C159" s="4">
        <v>7.9</v>
      </c>
      <c r="D159" s="3">
        <v>3.5</v>
      </c>
      <c r="F159" s="3">
        <v>12.7</v>
      </c>
      <c r="I159" s="1">
        <v>33543</v>
      </c>
      <c r="J159" s="3">
        <v>2.9</v>
      </c>
      <c r="K159" s="4">
        <v>3.6</v>
      </c>
      <c r="L159" s="3">
        <v>-2.7</v>
      </c>
      <c r="N159" s="3">
        <v>8.8000000000000007</v>
      </c>
    </row>
    <row r="160" spans="1:14" x14ac:dyDescent="0.55000000000000004">
      <c r="A160" s="1">
        <v>33573</v>
      </c>
      <c r="B160" s="3">
        <v>4</v>
      </c>
      <c r="C160" s="4">
        <v>2.4</v>
      </c>
      <c r="D160" s="3">
        <v>0.4</v>
      </c>
      <c r="F160" s="3">
        <v>8.9</v>
      </c>
      <c r="I160" s="1">
        <v>33573</v>
      </c>
      <c r="J160" s="3">
        <v>-0.5</v>
      </c>
      <c r="K160" s="4">
        <v>-2</v>
      </c>
      <c r="L160" s="3">
        <v>-5.0999999999999996</v>
      </c>
      <c r="N160" s="3">
        <v>5</v>
      </c>
    </row>
    <row r="161" spans="1:14" x14ac:dyDescent="0.55000000000000004">
      <c r="A161" s="1">
        <v>33604</v>
      </c>
      <c r="B161" s="3">
        <v>0.9</v>
      </c>
      <c r="C161" s="4">
        <v>-0.2</v>
      </c>
      <c r="D161" s="3">
        <v>-2</v>
      </c>
      <c r="F161" s="3">
        <v>4.8</v>
      </c>
      <c r="I161" s="1">
        <v>33604</v>
      </c>
      <c r="J161" s="3">
        <v>-3.8</v>
      </c>
      <c r="K161" s="4">
        <v>-5.0999999999999996</v>
      </c>
      <c r="L161" s="3">
        <v>-9.6</v>
      </c>
      <c r="N161" s="3">
        <v>1</v>
      </c>
    </row>
    <row r="162" spans="1:14" x14ac:dyDescent="0.55000000000000004">
      <c r="A162" s="1">
        <v>33635</v>
      </c>
      <c r="B162" s="3">
        <v>0</v>
      </c>
      <c r="C162" s="4">
        <v>0.3</v>
      </c>
      <c r="D162" s="3">
        <v>-3.7</v>
      </c>
      <c r="F162" s="3">
        <v>4.4000000000000004</v>
      </c>
      <c r="I162" s="1">
        <v>33635</v>
      </c>
      <c r="J162" s="3">
        <v>-5.0999999999999996</v>
      </c>
      <c r="K162" s="4">
        <v>-4.5999999999999996</v>
      </c>
      <c r="L162" s="3">
        <v>-12.3</v>
      </c>
      <c r="N162" s="3">
        <v>0.3</v>
      </c>
    </row>
    <row r="163" spans="1:14" x14ac:dyDescent="0.55000000000000004">
      <c r="A163" s="1">
        <v>33664</v>
      </c>
      <c r="B163" s="3">
        <v>5.7</v>
      </c>
      <c r="C163" s="4">
        <v>3.8</v>
      </c>
      <c r="D163" s="3">
        <v>1.3</v>
      </c>
      <c r="F163" s="3">
        <v>11</v>
      </c>
      <c r="I163" s="1">
        <v>33664</v>
      </c>
      <c r="J163" s="3">
        <v>0.8</v>
      </c>
      <c r="K163" s="4">
        <v>-0.8</v>
      </c>
      <c r="L163" s="3">
        <v>-4</v>
      </c>
      <c r="N163" s="3">
        <v>5.9</v>
      </c>
    </row>
    <row r="164" spans="1:14" x14ac:dyDescent="0.55000000000000004">
      <c r="A164" s="1">
        <v>33695</v>
      </c>
      <c r="B164" s="3">
        <v>10.1</v>
      </c>
      <c r="C164" s="4">
        <v>9.8000000000000007</v>
      </c>
      <c r="D164" s="3">
        <v>4.4000000000000004</v>
      </c>
      <c r="F164" s="3">
        <v>16</v>
      </c>
      <c r="I164" s="1">
        <v>33695</v>
      </c>
      <c r="J164" s="3">
        <v>5.8</v>
      </c>
      <c r="K164" s="4">
        <v>5.2</v>
      </c>
      <c r="L164" s="3">
        <v>-1.2</v>
      </c>
      <c r="N164" s="3">
        <v>12.1</v>
      </c>
    </row>
    <row r="165" spans="1:14" x14ac:dyDescent="0.55000000000000004">
      <c r="A165" s="1">
        <v>33725</v>
      </c>
      <c r="B165" s="3">
        <v>13</v>
      </c>
      <c r="C165" s="4">
        <v>15.3</v>
      </c>
      <c r="D165" s="3">
        <v>7.7</v>
      </c>
      <c r="F165" s="3">
        <v>18.5</v>
      </c>
      <c r="I165" s="1">
        <v>33725</v>
      </c>
      <c r="J165" s="3">
        <v>9.1</v>
      </c>
      <c r="K165" s="4">
        <v>11.3</v>
      </c>
      <c r="L165" s="3">
        <v>2.2999999999999998</v>
      </c>
      <c r="N165" s="3">
        <v>14.8</v>
      </c>
    </row>
    <row r="166" spans="1:14" x14ac:dyDescent="0.55000000000000004">
      <c r="A166" s="1">
        <v>33756</v>
      </c>
      <c r="B166" s="3">
        <v>18.100000000000001</v>
      </c>
      <c r="C166" s="4">
        <v>19.3</v>
      </c>
      <c r="D166" s="3">
        <v>13.4</v>
      </c>
      <c r="F166" s="3">
        <v>23.5</v>
      </c>
      <c r="I166" s="1">
        <v>33756</v>
      </c>
      <c r="J166" s="3">
        <v>14.2</v>
      </c>
      <c r="K166" s="4">
        <v>15.8</v>
      </c>
      <c r="L166" s="3">
        <v>8.6</v>
      </c>
      <c r="N166" s="3">
        <v>19.5</v>
      </c>
    </row>
    <row r="167" spans="1:14" x14ac:dyDescent="0.55000000000000004">
      <c r="A167" s="1">
        <v>33786</v>
      </c>
      <c r="B167" s="3">
        <v>22.3</v>
      </c>
      <c r="C167" s="4">
        <v>22.9</v>
      </c>
      <c r="D167" s="3">
        <v>17.600000000000001</v>
      </c>
      <c r="F167" s="3">
        <v>28.1</v>
      </c>
      <c r="I167" s="1">
        <v>33786</v>
      </c>
      <c r="J167" s="3">
        <v>18.3</v>
      </c>
      <c r="K167" s="4">
        <v>19.899999999999999</v>
      </c>
      <c r="L167" s="3">
        <v>12.6</v>
      </c>
      <c r="N167" s="3">
        <v>24.1</v>
      </c>
    </row>
    <row r="168" spans="1:14" x14ac:dyDescent="0.55000000000000004">
      <c r="A168" s="1">
        <v>33817</v>
      </c>
      <c r="B168" s="3">
        <v>23.2</v>
      </c>
      <c r="C168" s="4">
        <v>24</v>
      </c>
      <c r="D168" s="3">
        <v>19.8</v>
      </c>
      <c r="F168" s="3">
        <v>28</v>
      </c>
      <c r="I168" s="1">
        <v>33817</v>
      </c>
      <c r="J168" s="3">
        <v>19.899999999999999</v>
      </c>
      <c r="K168" s="4">
        <v>20.6</v>
      </c>
      <c r="L168" s="3">
        <v>15.9</v>
      </c>
      <c r="N168" s="3">
        <v>24.3</v>
      </c>
    </row>
    <row r="169" spans="1:14" x14ac:dyDescent="0.55000000000000004">
      <c r="A169" s="1">
        <v>33848</v>
      </c>
      <c r="B169" s="3">
        <v>18.7</v>
      </c>
      <c r="C169" s="4">
        <v>20</v>
      </c>
      <c r="D169" s="3">
        <v>14.4</v>
      </c>
      <c r="F169" s="3">
        <v>24.1</v>
      </c>
      <c r="I169" s="1">
        <v>33848</v>
      </c>
      <c r="J169" s="3">
        <v>14.7</v>
      </c>
      <c r="K169" s="4">
        <v>16.399999999999999</v>
      </c>
      <c r="L169" s="3">
        <v>9.6999999999999993</v>
      </c>
      <c r="N169" s="3">
        <v>19.600000000000001</v>
      </c>
    </row>
    <row r="170" spans="1:14" x14ac:dyDescent="0.55000000000000004">
      <c r="A170" s="1">
        <v>33878</v>
      </c>
      <c r="B170" s="3">
        <v>13.3</v>
      </c>
      <c r="C170" s="4">
        <v>14</v>
      </c>
      <c r="D170" s="3">
        <v>9.5</v>
      </c>
      <c r="F170" s="3">
        <v>18.3</v>
      </c>
      <c r="I170" s="1">
        <v>33878</v>
      </c>
      <c r="J170" s="3">
        <v>9.1</v>
      </c>
      <c r="K170" s="4">
        <v>9.8000000000000007</v>
      </c>
      <c r="L170" s="3">
        <v>3.9</v>
      </c>
      <c r="N170" s="3">
        <v>14.2</v>
      </c>
    </row>
    <row r="171" spans="1:14" x14ac:dyDescent="0.55000000000000004">
      <c r="A171" s="1">
        <v>33909</v>
      </c>
      <c r="B171" s="3">
        <v>7.5</v>
      </c>
      <c r="C171" s="4">
        <v>7.9</v>
      </c>
      <c r="D171" s="3">
        <v>2.9</v>
      </c>
      <c r="F171" s="3">
        <v>13.2</v>
      </c>
      <c r="I171" s="1">
        <v>33909</v>
      </c>
      <c r="J171" s="3">
        <v>2.8</v>
      </c>
      <c r="K171" s="4">
        <v>3.6</v>
      </c>
      <c r="L171" s="3">
        <v>-3.1</v>
      </c>
      <c r="N171" s="3">
        <v>9.1</v>
      </c>
    </row>
    <row r="172" spans="1:14" x14ac:dyDescent="0.55000000000000004">
      <c r="A172" s="1">
        <v>33939</v>
      </c>
      <c r="B172" s="3">
        <v>2.9</v>
      </c>
      <c r="C172" s="4">
        <v>2.4</v>
      </c>
      <c r="D172" s="3">
        <v>0</v>
      </c>
      <c r="F172" s="3">
        <v>6.7</v>
      </c>
      <c r="I172" s="1">
        <v>33939</v>
      </c>
      <c r="J172" s="3">
        <v>-1.5</v>
      </c>
      <c r="K172" s="4">
        <v>-2</v>
      </c>
      <c r="L172" s="3">
        <v>-6.7</v>
      </c>
      <c r="N172" s="3">
        <v>2.9</v>
      </c>
    </row>
    <row r="173" spans="1:14" x14ac:dyDescent="0.55000000000000004">
      <c r="A173" s="1">
        <v>33970</v>
      </c>
      <c r="B173" s="3">
        <v>1.5</v>
      </c>
      <c r="C173" s="4">
        <v>-0.2</v>
      </c>
      <c r="D173" s="3">
        <v>-1.6</v>
      </c>
      <c r="F173" s="3">
        <v>5.2</v>
      </c>
      <c r="I173" s="1">
        <v>33970</v>
      </c>
      <c r="J173" s="3">
        <v>-3.5</v>
      </c>
      <c r="K173" s="4">
        <v>-5.0999999999999996</v>
      </c>
      <c r="L173" s="3">
        <v>-9</v>
      </c>
      <c r="N173" s="3">
        <v>0.8</v>
      </c>
    </row>
    <row r="174" spans="1:14" x14ac:dyDescent="0.55000000000000004">
      <c r="A174" s="1">
        <v>34001</v>
      </c>
      <c r="B174" s="3">
        <v>0.5</v>
      </c>
      <c r="C174" s="4">
        <v>0.3</v>
      </c>
      <c r="D174" s="3">
        <v>-3.2</v>
      </c>
      <c r="F174" s="3">
        <v>4.8</v>
      </c>
      <c r="I174" s="1">
        <v>34001</v>
      </c>
      <c r="J174" s="3">
        <v>-4.5</v>
      </c>
      <c r="K174" s="4">
        <v>-4.5999999999999996</v>
      </c>
      <c r="L174" s="3">
        <v>-10.9</v>
      </c>
      <c r="N174" s="3">
        <v>0.6</v>
      </c>
    </row>
    <row r="175" spans="1:14" x14ac:dyDescent="0.55000000000000004">
      <c r="A175" s="1">
        <v>34029</v>
      </c>
      <c r="B175" s="3">
        <v>2.8</v>
      </c>
      <c r="C175" s="4">
        <v>3.8</v>
      </c>
      <c r="D175" s="3">
        <v>-1.6</v>
      </c>
      <c r="F175" s="3">
        <v>7.9</v>
      </c>
      <c r="I175" s="1">
        <v>34029</v>
      </c>
      <c r="J175" s="3">
        <v>-2.5</v>
      </c>
      <c r="K175" s="4">
        <v>-0.8</v>
      </c>
      <c r="L175" s="3">
        <v>-8.6</v>
      </c>
      <c r="N175" s="3">
        <v>2.8</v>
      </c>
    </row>
    <row r="176" spans="1:14" x14ac:dyDescent="0.55000000000000004">
      <c r="A176" s="1">
        <v>34060</v>
      </c>
      <c r="B176" s="3">
        <v>8.1</v>
      </c>
      <c r="C176" s="4">
        <v>9.8000000000000007</v>
      </c>
      <c r="D176" s="3">
        <v>3.1</v>
      </c>
      <c r="F176" s="3">
        <v>14.3</v>
      </c>
      <c r="I176" s="1">
        <v>34060</v>
      </c>
      <c r="J176" s="3">
        <v>3.1</v>
      </c>
      <c r="K176" s="4">
        <v>5.2</v>
      </c>
      <c r="L176" s="3">
        <v>-3.2</v>
      </c>
      <c r="N176" s="3">
        <v>9.6</v>
      </c>
    </row>
    <row r="177" spans="1:14" x14ac:dyDescent="0.55000000000000004">
      <c r="A177" s="1">
        <v>34090</v>
      </c>
      <c r="B177" s="3">
        <v>14.1</v>
      </c>
      <c r="C177" s="4">
        <v>15.3</v>
      </c>
      <c r="D177" s="3">
        <v>8.4</v>
      </c>
      <c r="F177" s="3">
        <v>20.100000000000001</v>
      </c>
      <c r="I177" s="1">
        <v>34090</v>
      </c>
      <c r="J177" s="3">
        <v>10</v>
      </c>
      <c r="K177" s="4">
        <v>11.3</v>
      </c>
      <c r="L177" s="3">
        <v>2.2000000000000002</v>
      </c>
      <c r="N177" s="3">
        <v>16.899999999999999</v>
      </c>
    </row>
    <row r="178" spans="1:14" x14ac:dyDescent="0.55000000000000004">
      <c r="A178" s="1">
        <v>34121</v>
      </c>
      <c r="B178" s="3">
        <v>17.8</v>
      </c>
      <c r="C178" s="4">
        <v>19.3</v>
      </c>
      <c r="D178" s="3">
        <v>14</v>
      </c>
      <c r="F178" s="3">
        <v>22.1</v>
      </c>
      <c r="I178" s="1">
        <v>34121</v>
      </c>
      <c r="J178" s="3">
        <v>14.6</v>
      </c>
      <c r="K178" s="4">
        <v>15.8</v>
      </c>
      <c r="L178" s="3">
        <v>9.5</v>
      </c>
      <c r="N178" s="3">
        <v>19.5</v>
      </c>
    </row>
    <row r="179" spans="1:14" x14ac:dyDescent="0.55000000000000004">
      <c r="A179" s="1">
        <v>34151</v>
      </c>
      <c r="B179" s="3">
        <v>20.5</v>
      </c>
      <c r="C179" s="4">
        <v>22.9</v>
      </c>
      <c r="D179" s="3">
        <v>17.5</v>
      </c>
      <c r="F179" s="3">
        <v>24.2</v>
      </c>
      <c r="I179" s="1">
        <v>34151</v>
      </c>
      <c r="J179" s="3">
        <v>17.899999999999999</v>
      </c>
      <c r="K179" s="4">
        <v>19.899999999999999</v>
      </c>
      <c r="L179" s="3">
        <v>14.4</v>
      </c>
      <c r="N179" s="3">
        <v>21.6</v>
      </c>
    </row>
    <row r="180" spans="1:14" x14ac:dyDescent="0.55000000000000004">
      <c r="A180" s="1">
        <v>34182</v>
      </c>
      <c r="B180" s="3">
        <v>21.6</v>
      </c>
      <c r="C180" s="4">
        <v>24</v>
      </c>
      <c r="D180" s="3">
        <v>18</v>
      </c>
      <c r="F180" s="3">
        <v>26</v>
      </c>
      <c r="I180" s="1">
        <v>34182</v>
      </c>
      <c r="J180" s="3">
        <v>18.600000000000001</v>
      </c>
      <c r="K180" s="4">
        <v>20.6</v>
      </c>
      <c r="L180" s="3">
        <v>14.5</v>
      </c>
      <c r="N180" s="3">
        <v>23</v>
      </c>
    </row>
    <row r="181" spans="1:14" x14ac:dyDescent="0.55000000000000004">
      <c r="A181" s="1">
        <v>34213</v>
      </c>
      <c r="B181" s="3">
        <v>18</v>
      </c>
      <c r="C181" s="4">
        <v>20</v>
      </c>
      <c r="D181" s="3">
        <v>14.1</v>
      </c>
      <c r="F181" s="3">
        <v>22.2</v>
      </c>
      <c r="I181" s="1">
        <v>34213</v>
      </c>
      <c r="J181" s="3">
        <v>14.6</v>
      </c>
      <c r="K181" s="4">
        <v>16.399999999999999</v>
      </c>
      <c r="L181" s="3">
        <v>10.1</v>
      </c>
      <c r="N181" s="3">
        <v>19.399999999999999</v>
      </c>
    </row>
    <row r="182" spans="1:14" x14ac:dyDescent="0.55000000000000004">
      <c r="A182" s="1">
        <v>34243</v>
      </c>
      <c r="B182" s="3">
        <v>12</v>
      </c>
      <c r="C182" s="4">
        <v>14</v>
      </c>
      <c r="D182" s="3">
        <v>7.9</v>
      </c>
      <c r="F182" s="3">
        <v>18</v>
      </c>
      <c r="I182" s="1">
        <v>34243</v>
      </c>
      <c r="J182" s="3">
        <v>7.7</v>
      </c>
      <c r="K182" s="4">
        <v>9.8000000000000007</v>
      </c>
      <c r="L182" s="3">
        <v>2.4</v>
      </c>
      <c r="N182" s="3">
        <v>13.7</v>
      </c>
    </row>
    <row r="183" spans="1:14" x14ac:dyDescent="0.55000000000000004">
      <c r="A183" s="1">
        <v>34274</v>
      </c>
      <c r="B183" s="3">
        <v>8.6999999999999993</v>
      </c>
      <c r="C183" s="4">
        <v>7.9</v>
      </c>
      <c r="D183" s="3">
        <v>4.8</v>
      </c>
      <c r="F183" s="3">
        <v>13.8</v>
      </c>
      <c r="I183" s="1">
        <v>34274</v>
      </c>
      <c r="J183" s="3">
        <v>4.2</v>
      </c>
      <c r="K183" s="4">
        <v>3.6</v>
      </c>
      <c r="L183" s="3">
        <v>-1.6</v>
      </c>
      <c r="N183" s="3">
        <v>10.5</v>
      </c>
    </row>
    <row r="184" spans="1:14" x14ac:dyDescent="0.55000000000000004">
      <c r="A184" s="1">
        <v>34304</v>
      </c>
      <c r="B184" s="3">
        <v>2.4</v>
      </c>
      <c r="C184" s="4">
        <v>2.4</v>
      </c>
      <c r="D184" s="3">
        <v>-0.6</v>
      </c>
      <c r="F184" s="3">
        <v>6.5</v>
      </c>
      <c r="I184" s="1">
        <v>34304</v>
      </c>
      <c r="J184" s="3">
        <v>-2.2000000000000002</v>
      </c>
      <c r="K184" s="4">
        <v>-2</v>
      </c>
      <c r="L184" s="3">
        <v>-7</v>
      </c>
      <c r="N184" s="3">
        <v>2.7</v>
      </c>
    </row>
    <row r="185" spans="1:14" x14ac:dyDescent="0.55000000000000004">
      <c r="A185" s="1">
        <v>34335</v>
      </c>
      <c r="B185" s="3">
        <v>-0.2</v>
      </c>
      <c r="C185" s="4">
        <v>-0.2</v>
      </c>
      <c r="D185" s="3">
        <v>-3.8</v>
      </c>
      <c r="F185" s="3">
        <v>4.3</v>
      </c>
      <c r="I185" s="1">
        <v>34335</v>
      </c>
      <c r="J185" s="3">
        <v>-5.9</v>
      </c>
      <c r="K185" s="4">
        <v>-5.0999999999999996</v>
      </c>
      <c r="L185" s="3">
        <v>-12.4</v>
      </c>
      <c r="N185" s="3">
        <v>-0.3</v>
      </c>
    </row>
    <row r="186" spans="1:14" x14ac:dyDescent="0.55000000000000004">
      <c r="A186" s="1">
        <v>34366</v>
      </c>
      <c r="B186" s="3">
        <v>-0.4</v>
      </c>
      <c r="C186" s="4">
        <v>0.3</v>
      </c>
      <c r="D186" s="3">
        <v>-4.0999999999999996</v>
      </c>
      <c r="F186" s="3">
        <v>4.0999999999999996</v>
      </c>
      <c r="I186" s="1">
        <v>34366</v>
      </c>
      <c r="J186" s="3">
        <v>-5.7</v>
      </c>
      <c r="K186" s="4">
        <v>-4.5999999999999996</v>
      </c>
      <c r="L186" s="3">
        <v>-11.6</v>
      </c>
      <c r="N186" s="3">
        <v>-0.5</v>
      </c>
    </row>
    <row r="187" spans="1:14" x14ac:dyDescent="0.55000000000000004">
      <c r="A187" s="1">
        <v>34394</v>
      </c>
      <c r="B187" s="3">
        <v>2.1</v>
      </c>
      <c r="C187" s="4">
        <v>3.8</v>
      </c>
      <c r="D187" s="3">
        <v>-2.2000000000000002</v>
      </c>
      <c r="F187" s="3">
        <v>6.9</v>
      </c>
      <c r="I187" s="1">
        <v>34394</v>
      </c>
      <c r="J187" s="3">
        <v>-3.4</v>
      </c>
      <c r="K187" s="4">
        <v>-0.8</v>
      </c>
      <c r="L187" s="3">
        <v>-10.1</v>
      </c>
      <c r="N187" s="3">
        <v>1.9</v>
      </c>
    </row>
    <row r="188" spans="1:14" x14ac:dyDescent="0.55000000000000004">
      <c r="A188" s="1">
        <v>34425</v>
      </c>
      <c r="B188" s="3">
        <v>10.7</v>
      </c>
      <c r="C188" s="4">
        <v>9.8000000000000007</v>
      </c>
      <c r="D188" s="3">
        <v>4.5999999999999996</v>
      </c>
      <c r="F188" s="3">
        <v>17.399999999999999</v>
      </c>
      <c r="I188" s="1">
        <v>34425</v>
      </c>
      <c r="J188" s="3">
        <v>5.4</v>
      </c>
      <c r="K188" s="4">
        <v>5.2</v>
      </c>
      <c r="L188" s="3">
        <v>-2.2000000000000002</v>
      </c>
      <c r="N188" s="3">
        <v>13</v>
      </c>
    </row>
    <row r="189" spans="1:14" x14ac:dyDescent="0.55000000000000004">
      <c r="A189" s="1">
        <v>34455</v>
      </c>
      <c r="B189" s="3">
        <v>15.2</v>
      </c>
      <c r="C189" s="4">
        <v>15.3</v>
      </c>
      <c r="D189" s="3">
        <v>9.9</v>
      </c>
      <c r="F189" s="3">
        <v>20.9</v>
      </c>
      <c r="I189" s="1">
        <v>34455</v>
      </c>
      <c r="J189" s="3">
        <v>11.2</v>
      </c>
      <c r="K189" s="4">
        <v>11.3</v>
      </c>
      <c r="L189" s="3">
        <v>3.5</v>
      </c>
      <c r="N189" s="3">
        <v>17.600000000000001</v>
      </c>
    </row>
    <row r="190" spans="1:14" x14ac:dyDescent="0.55000000000000004">
      <c r="A190" s="1">
        <v>34486</v>
      </c>
      <c r="B190" s="3">
        <v>19.2</v>
      </c>
      <c r="C190" s="4">
        <v>19.3</v>
      </c>
      <c r="D190" s="3">
        <v>14.3</v>
      </c>
      <c r="F190" s="3">
        <v>24.5</v>
      </c>
      <c r="I190" s="1">
        <v>34486</v>
      </c>
      <c r="J190" s="3">
        <v>15.1</v>
      </c>
      <c r="K190" s="4">
        <v>15.8</v>
      </c>
      <c r="L190" s="3">
        <v>8.5</v>
      </c>
      <c r="N190" s="3">
        <v>21</v>
      </c>
    </row>
    <row r="191" spans="1:14" x14ac:dyDescent="0.55000000000000004">
      <c r="A191" s="1">
        <v>34516</v>
      </c>
      <c r="B191" s="3">
        <v>25.1</v>
      </c>
      <c r="C191" s="4">
        <v>22.9</v>
      </c>
      <c r="D191" s="3">
        <v>20.9</v>
      </c>
      <c r="F191" s="3">
        <v>30.5</v>
      </c>
      <c r="I191" s="1">
        <v>34516</v>
      </c>
      <c r="J191" s="3">
        <v>21.4</v>
      </c>
      <c r="K191" s="4">
        <v>19.899999999999999</v>
      </c>
      <c r="L191" s="3">
        <v>16</v>
      </c>
      <c r="N191" s="3">
        <v>27.4</v>
      </c>
    </row>
    <row r="192" spans="1:14" x14ac:dyDescent="0.55000000000000004">
      <c r="A192" s="1">
        <v>34547</v>
      </c>
      <c r="B192" s="3">
        <v>25.4</v>
      </c>
      <c r="C192" s="4">
        <v>24</v>
      </c>
      <c r="D192" s="3">
        <v>20.9</v>
      </c>
      <c r="F192" s="3">
        <v>31.7</v>
      </c>
      <c r="I192" s="1">
        <v>34547</v>
      </c>
      <c r="J192" s="3">
        <v>21.2</v>
      </c>
      <c r="K192" s="4">
        <v>20.6</v>
      </c>
      <c r="L192" s="3">
        <v>15.4</v>
      </c>
      <c r="N192" s="3">
        <v>28.2</v>
      </c>
    </row>
    <row r="193" spans="1:14" x14ac:dyDescent="0.55000000000000004">
      <c r="A193" s="1">
        <v>34578</v>
      </c>
      <c r="B193" s="3">
        <v>20.2</v>
      </c>
      <c r="C193" s="4">
        <v>20</v>
      </c>
      <c r="D193" s="3">
        <v>15.9</v>
      </c>
      <c r="F193" s="3">
        <v>26.2</v>
      </c>
      <c r="I193" s="1">
        <v>34578</v>
      </c>
      <c r="J193" s="3">
        <v>16.100000000000001</v>
      </c>
      <c r="K193" s="4">
        <v>16.399999999999999</v>
      </c>
      <c r="L193" s="3">
        <v>10.199999999999999</v>
      </c>
      <c r="N193" s="3">
        <v>22.6</v>
      </c>
    </row>
    <row r="194" spans="1:14" x14ac:dyDescent="0.55000000000000004">
      <c r="A194" s="1">
        <v>34608</v>
      </c>
      <c r="B194" s="3">
        <v>15.5</v>
      </c>
      <c r="C194" s="4">
        <v>14</v>
      </c>
      <c r="D194" s="3">
        <v>11.2</v>
      </c>
      <c r="F194" s="3">
        <v>21.1</v>
      </c>
      <c r="I194" s="1">
        <v>34608</v>
      </c>
      <c r="J194" s="3">
        <v>10.6</v>
      </c>
      <c r="K194" s="4">
        <v>9.8000000000000007</v>
      </c>
      <c r="L194" s="3">
        <v>5.0999999999999996</v>
      </c>
      <c r="N194" s="3">
        <v>16.8</v>
      </c>
    </row>
    <row r="195" spans="1:14" x14ac:dyDescent="0.55000000000000004">
      <c r="A195" s="1">
        <v>34639</v>
      </c>
      <c r="B195" s="3">
        <v>8.3000000000000007</v>
      </c>
      <c r="C195" s="4">
        <v>7.9</v>
      </c>
      <c r="D195" s="3">
        <v>3.9</v>
      </c>
      <c r="F195" s="3">
        <v>14.1</v>
      </c>
      <c r="I195" s="1">
        <v>34639</v>
      </c>
      <c r="J195" s="3">
        <v>3.4</v>
      </c>
      <c r="K195" s="4">
        <v>3.6</v>
      </c>
      <c r="L195" s="3">
        <v>-2.2999999999999998</v>
      </c>
      <c r="N195" s="3">
        <v>9.8000000000000007</v>
      </c>
    </row>
    <row r="196" spans="1:14" x14ac:dyDescent="0.55000000000000004">
      <c r="A196" s="1">
        <v>34669</v>
      </c>
      <c r="B196" s="3">
        <v>2.9</v>
      </c>
      <c r="C196" s="4">
        <v>2.4</v>
      </c>
      <c r="D196" s="3">
        <v>-0.4</v>
      </c>
      <c r="F196" s="3">
        <v>7</v>
      </c>
      <c r="I196" s="1">
        <v>34669</v>
      </c>
      <c r="J196" s="3">
        <v>-1.9</v>
      </c>
      <c r="K196" s="4">
        <v>-2</v>
      </c>
      <c r="L196" s="3">
        <v>-7.4</v>
      </c>
      <c r="N196" s="3">
        <v>3</v>
      </c>
    </row>
    <row r="197" spans="1:14" x14ac:dyDescent="0.55000000000000004">
      <c r="A197" s="1">
        <v>34700</v>
      </c>
      <c r="B197" s="3">
        <v>-0.9</v>
      </c>
      <c r="C197" s="4">
        <v>-0.2</v>
      </c>
      <c r="D197" s="3">
        <v>-3.9</v>
      </c>
      <c r="F197" s="3">
        <v>2.6</v>
      </c>
      <c r="I197" s="1">
        <v>34700</v>
      </c>
      <c r="J197" s="3">
        <v>-5.9</v>
      </c>
      <c r="K197" s="4">
        <v>-5.0999999999999996</v>
      </c>
      <c r="L197" s="3">
        <v>-11.7</v>
      </c>
      <c r="N197" s="3">
        <v>-1.5</v>
      </c>
    </row>
    <row r="198" spans="1:14" x14ac:dyDescent="0.55000000000000004">
      <c r="A198" s="1">
        <v>34731</v>
      </c>
      <c r="B198" s="3">
        <v>0</v>
      </c>
      <c r="C198" s="4">
        <v>0.3</v>
      </c>
      <c r="D198" s="3">
        <v>-4</v>
      </c>
      <c r="F198" s="3">
        <v>4.9000000000000004</v>
      </c>
      <c r="I198" s="1">
        <v>34731</v>
      </c>
      <c r="J198" s="3">
        <v>-5.8</v>
      </c>
      <c r="K198" s="4">
        <v>-4.5999999999999996</v>
      </c>
      <c r="L198" s="3">
        <v>-13</v>
      </c>
      <c r="N198" s="3">
        <v>-0.2</v>
      </c>
    </row>
    <row r="199" spans="1:14" x14ac:dyDescent="0.55000000000000004">
      <c r="A199" s="1">
        <v>34759</v>
      </c>
      <c r="B199" s="3">
        <v>3.6</v>
      </c>
      <c r="C199" s="4">
        <v>3.8</v>
      </c>
      <c r="D199" s="3">
        <v>-0.4</v>
      </c>
      <c r="F199" s="3">
        <v>8.5</v>
      </c>
      <c r="I199" s="1">
        <v>34759</v>
      </c>
      <c r="J199" s="3">
        <v>-1.1000000000000001</v>
      </c>
      <c r="K199" s="4">
        <v>-0.8</v>
      </c>
      <c r="L199" s="3">
        <v>-6.7</v>
      </c>
      <c r="N199" s="3">
        <v>3.8</v>
      </c>
    </row>
    <row r="200" spans="1:14" x14ac:dyDescent="0.55000000000000004">
      <c r="A200" s="1">
        <v>34790</v>
      </c>
      <c r="B200" s="3">
        <v>9</v>
      </c>
      <c r="C200" s="4">
        <v>9.8000000000000007</v>
      </c>
      <c r="D200" s="3">
        <v>4.3</v>
      </c>
      <c r="F200" s="3">
        <v>14</v>
      </c>
      <c r="I200" s="1">
        <v>34790</v>
      </c>
      <c r="J200" s="3">
        <v>4.7</v>
      </c>
      <c r="K200" s="4">
        <v>5.2</v>
      </c>
      <c r="L200" s="3">
        <v>-1.5</v>
      </c>
      <c r="N200" s="3">
        <v>10.199999999999999</v>
      </c>
    </row>
    <row r="201" spans="1:14" x14ac:dyDescent="0.55000000000000004">
      <c r="A201" s="1">
        <v>34820</v>
      </c>
      <c r="B201" s="3">
        <v>14.4</v>
      </c>
      <c r="C201" s="4">
        <v>15.3</v>
      </c>
      <c r="D201" s="3">
        <v>9.5</v>
      </c>
      <c r="F201" s="3">
        <v>19.5</v>
      </c>
      <c r="I201" s="1">
        <v>34820</v>
      </c>
      <c r="J201" s="3">
        <v>10.5</v>
      </c>
      <c r="K201" s="4">
        <v>11.3</v>
      </c>
      <c r="L201" s="3">
        <v>3.3</v>
      </c>
      <c r="N201" s="3">
        <v>16.3</v>
      </c>
    </row>
    <row r="202" spans="1:14" x14ac:dyDescent="0.55000000000000004">
      <c r="A202" s="1">
        <v>34851</v>
      </c>
      <c r="B202" s="3">
        <v>17.7</v>
      </c>
      <c r="C202" s="4">
        <v>19.3</v>
      </c>
      <c r="D202" s="3">
        <v>13.4</v>
      </c>
      <c r="F202" s="3">
        <v>22.4</v>
      </c>
      <c r="I202" s="1">
        <v>34851</v>
      </c>
      <c r="J202" s="3">
        <v>13.8</v>
      </c>
      <c r="K202" s="4">
        <v>15.8</v>
      </c>
      <c r="L202" s="3">
        <v>8</v>
      </c>
      <c r="N202" s="3">
        <v>18.899999999999999</v>
      </c>
    </row>
    <row r="203" spans="1:14" x14ac:dyDescent="0.55000000000000004">
      <c r="A203" s="1">
        <v>34881</v>
      </c>
      <c r="B203" s="3">
        <v>22.2</v>
      </c>
      <c r="C203" s="4">
        <v>22.9</v>
      </c>
      <c r="D203" s="3">
        <v>18.8</v>
      </c>
      <c r="F203" s="3">
        <v>26.6</v>
      </c>
      <c r="I203" s="1">
        <v>34881</v>
      </c>
      <c r="J203" s="3">
        <v>19.3</v>
      </c>
      <c r="K203" s="4">
        <v>19.899999999999999</v>
      </c>
      <c r="L203" s="3">
        <v>14.9</v>
      </c>
      <c r="N203" s="3">
        <v>23.8</v>
      </c>
    </row>
    <row r="204" spans="1:14" x14ac:dyDescent="0.55000000000000004">
      <c r="A204" s="1">
        <v>34912</v>
      </c>
      <c r="B204" s="3">
        <v>24.8</v>
      </c>
      <c r="C204" s="4">
        <v>24</v>
      </c>
      <c r="D204" s="3">
        <v>19.7</v>
      </c>
      <c r="F204" s="3">
        <v>31.1</v>
      </c>
      <c r="I204" s="1">
        <v>34912</v>
      </c>
      <c r="J204" s="3">
        <v>20.2</v>
      </c>
      <c r="K204" s="4">
        <v>20.6</v>
      </c>
      <c r="L204" s="3">
        <v>13.9</v>
      </c>
      <c r="N204" s="3">
        <v>27.1</v>
      </c>
    </row>
    <row r="205" spans="1:14" x14ac:dyDescent="0.55000000000000004">
      <c r="A205" s="1">
        <v>34943</v>
      </c>
      <c r="B205" s="3">
        <v>18</v>
      </c>
      <c r="C205" s="4">
        <v>20</v>
      </c>
      <c r="D205" s="3">
        <v>13.7</v>
      </c>
      <c r="F205" s="3">
        <v>23.2</v>
      </c>
      <c r="I205" s="1">
        <v>34943</v>
      </c>
      <c r="J205" s="3">
        <v>13.8</v>
      </c>
      <c r="K205" s="4">
        <v>16.399999999999999</v>
      </c>
      <c r="L205" s="3">
        <v>8.3000000000000007</v>
      </c>
      <c r="N205" s="3">
        <v>19.5</v>
      </c>
    </row>
    <row r="206" spans="1:14" x14ac:dyDescent="0.55000000000000004">
      <c r="A206" s="1">
        <v>34973</v>
      </c>
      <c r="B206" s="3">
        <v>13.8</v>
      </c>
      <c r="C206" s="4">
        <v>14</v>
      </c>
      <c r="D206" s="3">
        <v>9</v>
      </c>
      <c r="F206" s="3">
        <v>20</v>
      </c>
      <c r="I206" s="1">
        <v>34973</v>
      </c>
      <c r="J206" s="3">
        <v>9.1999999999999993</v>
      </c>
      <c r="K206" s="4">
        <v>9.8000000000000007</v>
      </c>
      <c r="L206" s="3">
        <v>2.4</v>
      </c>
      <c r="N206" s="3">
        <v>16.399999999999999</v>
      </c>
    </row>
    <row r="207" spans="1:14" x14ac:dyDescent="0.55000000000000004">
      <c r="A207" s="1">
        <v>35004</v>
      </c>
      <c r="B207" s="3">
        <v>4.7</v>
      </c>
      <c r="C207" s="4">
        <v>7.9</v>
      </c>
      <c r="D207" s="3">
        <v>0.7</v>
      </c>
      <c r="F207" s="3">
        <v>10.3</v>
      </c>
      <c r="I207" s="1">
        <v>35004</v>
      </c>
      <c r="J207" s="3">
        <v>0.4</v>
      </c>
      <c r="K207" s="4">
        <v>3.6</v>
      </c>
      <c r="L207" s="3">
        <v>-4.8</v>
      </c>
      <c r="N207" s="3">
        <v>6.3</v>
      </c>
    </row>
    <row r="208" spans="1:14" x14ac:dyDescent="0.55000000000000004">
      <c r="A208" s="1">
        <v>35034</v>
      </c>
      <c r="B208" s="3">
        <v>0.4</v>
      </c>
      <c r="C208" s="4">
        <v>2.4</v>
      </c>
      <c r="D208" s="3">
        <v>-2.6</v>
      </c>
      <c r="F208" s="3">
        <v>4.7</v>
      </c>
      <c r="I208" s="1">
        <v>35034</v>
      </c>
      <c r="J208" s="3">
        <v>-4.8</v>
      </c>
      <c r="K208" s="4">
        <v>-2</v>
      </c>
      <c r="L208" s="3">
        <v>-10.1</v>
      </c>
      <c r="N208" s="3">
        <v>-0.2</v>
      </c>
    </row>
    <row r="209" spans="1:14" x14ac:dyDescent="0.55000000000000004">
      <c r="A209" s="1">
        <v>35065</v>
      </c>
      <c r="B209" s="3">
        <v>-0.5</v>
      </c>
      <c r="C209" s="4">
        <v>-0.2</v>
      </c>
      <c r="D209" s="3">
        <v>-3.8</v>
      </c>
      <c r="F209" s="3">
        <v>3.3</v>
      </c>
      <c r="I209" s="1">
        <v>35065</v>
      </c>
      <c r="J209" s="3">
        <v>-5.4</v>
      </c>
      <c r="K209" s="4">
        <v>-5.0999999999999996</v>
      </c>
      <c r="L209" s="3">
        <v>-11.1</v>
      </c>
      <c r="N209" s="3">
        <v>-0.5</v>
      </c>
    </row>
    <row r="210" spans="1:14" x14ac:dyDescent="0.55000000000000004">
      <c r="A210" s="1">
        <v>35096</v>
      </c>
      <c r="B210" s="3">
        <v>-1.4</v>
      </c>
      <c r="C210" s="4">
        <v>0.3</v>
      </c>
      <c r="D210" s="3">
        <v>-5.2</v>
      </c>
      <c r="F210" s="3">
        <v>2.8</v>
      </c>
      <c r="I210" s="1">
        <v>35096</v>
      </c>
      <c r="J210" s="3">
        <v>-6.7</v>
      </c>
      <c r="K210" s="4">
        <v>-4.5999999999999996</v>
      </c>
      <c r="L210" s="3">
        <v>-13.1</v>
      </c>
      <c r="N210" s="3">
        <v>-1.2</v>
      </c>
    </row>
    <row r="211" spans="1:14" x14ac:dyDescent="0.55000000000000004">
      <c r="A211" s="1">
        <v>35125</v>
      </c>
      <c r="B211" s="3">
        <v>2.7</v>
      </c>
      <c r="C211" s="4">
        <v>3.8</v>
      </c>
      <c r="D211" s="3">
        <v>-1.3</v>
      </c>
      <c r="F211" s="3">
        <v>7.6</v>
      </c>
      <c r="I211" s="1">
        <v>35125</v>
      </c>
      <c r="J211" s="3">
        <v>-1.9</v>
      </c>
      <c r="K211" s="4">
        <v>-0.8</v>
      </c>
      <c r="L211" s="3">
        <v>-7.8</v>
      </c>
      <c r="N211" s="3">
        <v>3.3</v>
      </c>
    </row>
    <row r="212" spans="1:14" x14ac:dyDescent="0.55000000000000004">
      <c r="A212" s="1">
        <v>35156</v>
      </c>
      <c r="B212" s="3">
        <v>7.3</v>
      </c>
      <c r="C212" s="4">
        <v>9.8000000000000007</v>
      </c>
      <c r="D212" s="3">
        <v>1.9</v>
      </c>
      <c r="F212" s="3">
        <v>13.3</v>
      </c>
      <c r="I212" s="1">
        <v>35156</v>
      </c>
      <c r="J212" s="3">
        <v>1.7</v>
      </c>
      <c r="K212" s="4">
        <v>5.2</v>
      </c>
      <c r="L212" s="3">
        <v>-4.9000000000000004</v>
      </c>
      <c r="N212" s="3">
        <v>8.3000000000000007</v>
      </c>
    </row>
    <row r="213" spans="1:14" x14ac:dyDescent="0.55000000000000004">
      <c r="A213" s="1">
        <v>35186</v>
      </c>
      <c r="B213" s="3">
        <v>14.1</v>
      </c>
      <c r="C213" s="4">
        <v>15.3</v>
      </c>
      <c r="D213" s="3">
        <v>8.6999999999999993</v>
      </c>
      <c r="F213" s="3">
        <v>20.2</v>
      </c>
      <c r="I213" s="1">
        <v>35186</v>
      </c>
      <c r="J213" s="3">
        <v>9.8000000000000007</v>
      </c>
      <c r="K213" s="4">
        <v>11.3</v>
      </c>
      <c r="L213" s="3">
        <v>2.1</v>
      </c>
      <c r="N213" s="3">
        <v>16.7</v>
      </c>
    </row>
    <row r="214" spans="1:14" x14ac:dyDescent="0.55000000000000004">
      <c r="A214" s="1">
        <v>35217</v>
      </c>
      <c r="B214" s="3">
        <v>18.8</v>
      </c>
      <c r="C214" s="4">
        <v>19.3</v>
      </c>
      <c r="D214" s="3">
        <v>15.3</v>
      </c>
      <c r="F214" s="3">
        <v>22.9</v>
      </c>
      <c r="I214" s="1">
        <v>35217</v>
      </c>
      <c r="J214" s="3">
        <v>15.8</v>
      </c>
      <c r="K214" s="4">
        <v>15.8</v>
      </c>
      <c r="L214" s="3">
        <v>10.8</v>
      </c>
      <c r="N214" s="3">
        <v>20.5</v>
      </c>
    </row>
    <row r="215" spans="1:14" x14ac:dyDescent="0.55000000000000004">
      <c r="A215" s="1">
        <v>35247</v>
      </c>
      <c r="B215" s="3">
        <v>23.4</v>
      </c>
      <c r="C215" s="4">
        <v>22.9</v>
      </c>
      <c r="D215" s="3">
        <v>18.899999999999999</v>
      </c>
      <c r="F215" s="3">
        <v>28.9</v>
      </c>
      <c r="I215" s="1">
        <v>35247</v>
      </c>
      <c r="J215" s="3">
        <v>19.600000000000001</v>
      </c>
      <c r="K215" s="4">
        <v>19.899999999999999</v>
      </c>
      <c r="L215" s="3">
        <v>13.5</v>
      </c>
      <c r="N215" s="3">
        <v>25.7</v>
      </c>
    </row>
    <row r="216" spans="1:14" x14ac:dyDescent="0.55000000000000004">
      <c r="A216" s="1">
        <v>35278</v>
      </c>
      <c r="B216" s="3">
        <v>23.4</v>
      </c>
      <c r="C216" s="4">
        <v>24</v>
      </c>
      <c r="D216" s="3">
        <v>19.5</v>
      </c>
      <c r="F216" s="3">
        <v>28.5</v>
      </c>
      <c r="I216" s="1">
        <v>35278</v>
      </c>
      <c r="J216" s="3">
        <v>19.899999999999999</v>
      </c>
      <c r="K216" s="4">
        <v>20.6</v>
      </c>
      <c r="L216" s="3">
        <v>15.1</v>
      </c>
      <c r="N216" s="3">
        <v>25.4</v>
      </c>
    </row>
    <row r="217" spans="1:14" x14ac:dyDescent="0.55000000000000004">
      <c r="A217" s="1">
        <v>35309</v>
      </c>
      <c r="B217" s="3">
        <v>18.2</v>
      </c>
      <c r="C217" s="4">
        <v>20</v>
      </c>
      <c r="D217" s="3">
        <v>13.9</v>
      </c>
      <c r="F217" s="3">
        <v>23.4</v>
      </c>
      <c r="I217" s="1">
        <v>35309</v>
      </c>
      <c r="J217" s="3">
        <v>14.2</v>
      </c>
      <c r="K217" s="4">
        <v>16.399999999999999</v>
      </c>
      <c r="L217" s="3">
        <v>8.6</v>
      </c>
      <c r="N217" s="3">
        <v>19.600000000000001</v>
      </c>
    </row>
    <row r="218" spans="1:14" x14ac:dyDescent="0.55000000000000004">
      <c r="A218" s="1">
        <v>35339</v>
      </c>
      <c r="B218" s="3">
        <v>12.8</v>
      </c>
      <c r="C218" s="4">
        <v>14</v>
      </c>
      <c r="D218" s="3">
        <v>8</v>
      </c>
      <c r="F218" s="3">
        <v>19.3</v>
      </c>
      <c r="I218" s="1">
        <v>35339</v>
      </c>
      <c r="J218" s="3">
        <v>8</v>
      </c>
      <c r="K218" s="4">
        <v>9.8000000000000007</v>
      </c>
      <c r="L218" s="3">
        <v>1.4</v>
      </c>
      <c r="N218" s="3">
        <v>15.3</v>
      </c>
    </row>
    <row r="219" spans="1:14" x14ac:dyDescent="0.55000000000000004">
      <c r="A219" s="1">
        <v>35370</v>
      </c>
      <c r="B219" s="3">
        <v>7.8</v>
      </c>
      <c r="C219" s="4">
        <v>7.9</v>
      </c>
      <c r="D219" s="3">
        <v>3.7</v>
      </c>
      <c r="F219" s="3">
        <v>12.2</v>
      </c>
      <c r="I219" s="1">
        <v>35370</v>
      </c>
      <c r="J219" s="3">
        <v>3.7</v>
      </c>
      <c r="K219" s="4">
        <v>3.6</v>
      </c>
      <c r="L219" s="3">
        <v>-2</v>
      </c>
      <c r="N219" s="3">
        <v>8.4</v>
      </c>
    </row>
    <row r="220" spans="1:14" x14ac:dyDescent="0.55000000000000004">
      <c r="A220" s="1">
        <v>35400</v>
      </c>
      <c r="B220" s="3">
        <v>2</v>
      </c>
      <c r="C220" s="4">
        <v>2.4</v>
      </c>
      <c r="D220" s="3">
        <v>-1</v>
      </c>
      <c r="F220" s="3">
        <v>6.4</v>
      </c>
      <c r="I220" s="1">
        <v>35400</v>
      </c>
      <c r="J220" s="3">
        <v>-2.8</v>
      </c>
      <c r="K220" s="4">
        <v>-2</v>
      </c>
      <c r="L220" s="3">
        <v>-8.4</v>
      </c>
      <c r="N220" s="3">
        <v>3.1</v>
      </c>
    </row>
    <row r="221" spans="1:14" x14ac:dyDescent="0.55000000000000004">
      <c r="A221" s="1">
        <v>35431</v>
      </c>
      <c r="B221" s="3">
        <v>-0.7</v>
      </c>
      <c r="C221" s="4">
        <v>-0.2</v>
      </c>
      <c r="D221" s="3">
        <v>-4</v>
      </c>
      <c r="F221" s="3">
        <v>3.2</v>
      </c>
      <c r="I221" s="1">
        <v>35431</v>
      </c>
      <c r="J221" s="3">
        <v>-6.2</v>
      </c>
      <c r="K221" s="4">
        <v>-5.0999999999999996</v>
      </c>
      <c r="L221" s="3">
        <v>-12.3</v>
      </c>
      <c r="N221" s="3">
        <v>-1</v>
      </c>
    </row>
    <row r="222" spans="1:14" x14ac:dyDescent="0.55000000000000004">
      <c r="A222" s="1">
        <v>35462</v>
      </c>
      <c r="B222" s="3">
        <v>-0.5</v>
      </c>
      <c r="C222" s="4">
        <v>0.3</v>
      </c>
      <c r="D222" s="3">
        <v>-4.7</v>
      </c>
      <c r="F222" s="3">
        <v>4.5999999999999996</v>
      </c>
      <c r="I222" s="1">
        <v>35462</v>
      </c>
      <c r="J222" s="3">
        <v>-6</v>
      </c>
      <c r="K222" s="4">
        <v>-4.5999999999999996</v>
      </c>
      <c r="L222" s="3">
        <v>-13.1</v>
      </c>
      <c r="N222" s="3">
        <v>0.1</v>
      </c>
    </row>
    <row r="223" spans="1:14" x14ac:dyDescent="0.55000000000000004">
      <c r="A223" s="1">
        <v>35490</v>
      </c>
      <c r="B223" s="3">
        <v>4.4000000000000004</v>
      </c>
      <c r="C223" s="4">
        <v>3.8</v>
      </c>
      <c r="D223" s="3">
        <v>-0.7</v>
      </c>
      <c r="F223" s="3">
        <v>10.5</v>
      </c>
      <c r="I223" s="1">
        <v>35490</v>
      </c>
      <c r="J223" s="3">
        <v>-0.3</v>
      </c>
      <c r="K223" s="4">
        <v>-0.8</v>
      </c>
      <c r="L223" s="3">
        <v>-7.1</v>
      </c>
      <c r="N223" s="3">
        <v>5.6</v>
      </c>
    </row>
    <row r="224" spans="1:14" x14ac:dyDescent="0.55000000000000004">
      <c r="A224" s="1">
        <v>35521</v>
      </c>
      <c r="B224" s="3">
        <v>9.8000000000000007</v>
      </c>
      <c r="C224" s="4">
        <v>9.8000000000000007</v>
      </c>
      <c r="D224" s="3">
        <v>4.5</v>
      </c>
      <c r="F224" s="3">
        <v>15.3</v>
      </c>
      <c r="I224" s="1">
        <v>35521</v>
      </c>
      <c r="J224" s="3">
        <v>4.7</v>
      </c>
      <c r="K224" s="4">
        <v>5.2</v>
      </c>
      <c r="L224" s="3">
        <v>-1.8</v>
      </c>
      <c r="N224" s="3">
        <v>11.2</v>
      </c>
    </row>
    <row r="225" spans="1:14" x14ac:dyDescent="0.55000000000000004">
      <c r="A225" s="1">
        <v>35551</v>
      </c>
      <c r="B225" s="3">
        <v>14.9</v>
      </c>
      <c r="C225" s="4">
        <v>15.3</v>
      </c>
      <c r="D225" s="3">
        <v>9.9</v>
      </c>
      <c r="F225" s="3">
        <v>20.6</v>
      </c>
      <c r="I225" s="1">
        <v>35551</v>
      </c>
      <c r="J225" s="3">
        <v>11</v>
      </c>
      <c r="K225" s="4">
        <v>11.3</v>
      </c>
      <c r="L225" s="3">
        <v>4</v>
      </c>
      <c r="N225" s="3">
        <v>17.100000000000001</v>
      </c>
    </row>
    <row r="226" spans="1:14" x14ac:dyDescent="0.55000000000000004">
      <c r="A226" s="1">
        <v>35582</v>
      </c>
      <c r="B226" s="3">
        <v>19.100000000000001</v>
      </c>
      <c r="C226" s="4">
        <v>19.3</v>
      </c>
      <c r="D226" s="3">
        <v>14.7</v>
      </c>
      <c r="F226" s="3">
        <v>24.2</v>
      </c>
      <c r="I226" s="1">
        <v>35582</v>
      </c>
      <c r="J226" s="3">
        <v>15.4</v>
      </c>
      <c r="K226" s="4">
        <v>15.8</v>
      </c>
      <c r="L226" s="3">
        <v>9.6</v>
      </c>
      <c r="N226" s="3">
        <v>20.8</v>
      </c>
    </row>
    <row r="227" spans="1:14" x14ac:dyDescent="0.55000000000000004">
      <c r="A227" s="1">
        <v>35612</v>
      </c>
      <c r="B227" s="3">
        <v>22.1</v>
      </c>
      <c r="C227" s="4">
        <v>22.9</v>
      </c>
      <c r="D227" s="3">
        <v>18.600000000000001</v>
      </c>
      <c r="F227" s="3">
        <v>26.5</v>
      </c>
      <c r="I227" s="1">
        <v>35612</v>
      </c>
      <c r="J227" s="3">
        <v>19.3</v>
      </c>
      <c r="K227" s="4">
        <v>19.899999999999999</v>
      </c>
      <c r="L227" s="3">
        <v>15.6</v>
      </c>
      <c r="N227" s="3">
        <v>23.4</v>
      </c>
    </row>
    <row r="228" spans="1:14" x14ac:dyDescent="0.55000000000000004">
      <c r="A228" s="1">
        <v>35643</v>
      </c>
      <c r="B228" s="3">
        <v>23.4</v>
      </c>
      <c r="C228" s="4">
        <v>24</v>
      </c>
      <c r="D228" s="3">
        <v>19.399999999999999</v>
      </c>
      <c r="F228" s="3">
        <v>28.8</v>
      </c>
      <c r="I228" s="1">
        <v>35643</v>
      </c>
      <c r="J228" s="3">
        <v>20.2</v>
      </c>
      <c r="K228" s="4">
        <v>20.6</v>
      </c>
      <c r="L228" s="3">
        <v>15.7</v>
      </c>
      <c r="N228" s="3">
        <v>25.5</v>
      </c>
    </row>
    <row r="229" spans="1:14" x14ac:dyDescent="0.55000000000000004">
      <c r="A229" s="1">
        <v>35674</v>
      </c>
      <c r="B229" s="3">
        <v>19.3</v>
      </c>
      <c r="C229" s="4">
        <v>20</v>
      </c>
      <c r="D229" s="3">
        <v>15.6</v>
      </c>
      <c r="F229" s="3">
        <v>24.2</v>
      </c>
      <c r="I229" s="1">
        <v>35674</v>
      </c>
      <c r="J229" s="3">
        <v>15.5</v>
      </c>
      <c r="K229" s="4">
        <v>16.399999999999999</v>
      </c>
      <c r="L229" s="3">
        <v>11.2</v>
      </c>
      <c r="N229" s="3">
        <v>20.3</v>
      </c>
    </row>
    <row r="230" spans="1:14" x14ac:dyDescent="0.55000000000000004">
      <c r="A230" s="1">
        <v>35704</v>
      </c>
      <c r="B230" s="3">
        <v>11.6</v>
      </c>
      <c r="C230" s="4">
        <v>14</v>
      </c>
      <c r="D230" s="3">
        <v>6.9</v>
      </c>
      <c r="F230" s="3">
        <v>18.2</v>
      </c>
      <c r="I230" s="1">
        <v>35704</v>
      </c>
      <c r="J230" s="3">
        <v>6.9</v>
      </c>
      <c r="K230" s="4">
        <v>9.8000000000000007</v>
      </c>
      <c r="L230" s="3">
        <v>0.9</v>
      </c>
      <c r="N230" s="3">
        <v>14</v>
      </c>
    </row>
    <row r="231" spans="1:14" x14ac:dyDescent="0.55000000000000004">
      <c r="A231" s="1">
        <v>35735</v>
      </c>
      <c r="B231" s="3">
        <v>8.5</v>
      </c>
      <c r="C231" s="4">
        <v>7.9</v>
      </c>
      <c r="D231" s="3">
        <v>3.7</v>
      </c>
      <c r="F231" s="3">
        <v>14.2</v>
      </c>
      <c r="I231" s="1">
        <v>35735</v>
      </c>
      <c r="J231" s="3">
        <v>4.2</v>
      </c>
      <c r="K231" s="4">
        <v>3.6</v>
      </c>
      <c r="L231" s="3">
        <v>-1.6</v>
      </c>
      <c r="N231" s="3">
        <v>10.7</v>
      </c>
    </row>
    <row r="232" spans="1:14" x14ac:dyDescent="0.55000000000000004">
      <c r="A232" s="1">
        <v>35765</v>
      </c>
      <c r="B232" s="3">
        <v>3.3</v>
      </c>
      <c r="C232" s="4">
        <v>2.4</v>
      </c>
      <c r="D232" s="3">
        <v>-0.5</v>
      </c>
      <c r="F232" s="3">
        <v>8.3000000000000007</v>
      </c>
      <c r="I232" s="1">
        <v>35765</v>
      </c>
      <c r="J232" s="3">
        <v>-1.8</v>
      </c>
      <c r="K232" s="4">
        <v>-2</v>
      </c>
      <c r="L232" s="3">
        <v>-7.2</v>
      </c>
      <c r="N232" s="3">
        <v>3.7</v>
      </c>
    </row>
    <row r="233" spans="1:14" x14ac:dyDescent="0.55000000000000004">
      <c r="A233" s="1">
        <v>35796</v>
      </c>
      <c r="B233" s="3">
        <v>0</v>
      </c>
      <c r="C233" s="4">
        <v>-0.2</v>
      </c>
      <c r="D233" s="3">
        <v>-2.6</v>
      </c>
      <c r="F233" s="3">
        <v>3.6</v>
      </c>
      <c r="I233" s="1">
        <v>35796</v>
      </c>
      <c r="J233" s="3">
        <v>-4.5999999999999996</v>
      </c>
      <c r="K233" s="4">
        <v>-5.0999999999999996</v>
      </c>
      <c r="L233" s="3">
        <v>-9.8000000000000007</v>
      </c>
      <c r="N233" s="3">
        <v>-0.5</v>
      </c>
    </row>
    <row r="234" spans="1:14" x14ac:dyDescent="0.55000000000000004">
      <c r="A234" s="1">
        <v>35827</v>
      </c>
      <c r="B234" s="3">
        <v>1.6</v>
      </c>
      <c r="C234" s="4">
        <v>0.3</v>
      </c>
      <c r="D234" s="3">
        <v>-2.2999999999999998</v>
      </c>
      <c r="F234" s="3">
        <v>6.7</v>
      </c>
      <c r="I234" s="1">
        <v>35827</v>
      </c>
      <c r="J234" s="3">
        <v>-3.1</v>
      </c>
      <c r="K234" s="4">
        <v>-4.5999999999999996</v>
      </c>
      <c r="L234" s="3">
        <v>-9.3000000000000007</v>
      </c>
      <c r="N234" s="3">
        <v>2.9</v>
      </c>
    </row>
    <row r="235" spans="1:14" x14ac:dyDescent="0.55000000000000004">
      <c r="A235" s="1">
        <v>35855</v>
      </c>
      <c r="B235" s="3">
        <v>5.0999999999999996</v>
      </c>
      <c r="C235" s="4">
        <v>3.8</v>
      </c>
      <c r="D235" s="3">
        <v>0.3</v>
      </c>
      <c r="F235" s="3">
        <v>10.7</v>
      </c>
      <c r="I235" s="1">
        <v>35855</v>
      </c>
      <c r="J235" s="3">
        <v>-0.1</v>
      </c>
      <c r="K235" s="4">
        <v>-0.8</v>
      </c>
      <c r="L235" s="3">
        <v>-6.3</v>
      </c>
      <c r="N235" s="3">
        <v>6.3</v>
      </c>
    </row>
    <row r="236" spans="1:14" x14ac:dyDescent="0.55000000000000004">
      <c r="A236" s="1">
        <v>35886</v>
      </c>
      <c r="B236" s="3">
        <v>13.9</v>
      </c>
      <c r="C236" s="4">
        <v>9.8000000000000007</v>
      </c>
      <c r="D236" s="3">
        <v>9.1</v>
      </c>
      <c r="F236" s="3">
        <v>19.399999999999999</v>
      </c>
      <c r="I236" s="1">
        <v>35886</v>
      </c>
      <c r="J236" s="3">
        <v>10</v>
      </c>
      <c r="K236" s="4">
        <v>5.2</v>
      </c>
      <c r="L236" s="3">
        <v>3.7</v>
      </c>
      <c r="N236" s="3">
        <v>16.3</v>
      </c>
    </row>
    <row r="237" spans="1:14" x14ac:dyDescent="0.55000000000000004">
      <c r="A237" s="1">
        <v>35916</v>
      </c>
      <c r="B237" s="3">
        <v>17</v>
      </c>
      <c r="C237" s="4">
        <v>15.3</v>
      </c>
      <c r="D237" s="3">
        <v>12.2</v>
      </c>
      <c r="F237" s="3">
        <v>21.9</v>
      </c>
      <c r="I237" s="1">
        <v>35916</v>
      </c>
      <c r="J237" s="3">
        <v>13.6</v>
      </c>
      <c r="K237" s="4">
        <v>11.3</v>
      </c>
      <c r="L237" s="3">
        <v>7.4</v>
      </c>
      <c r="N237" s="3">
        <v>19.2</v>
      </c>
    </row>
    <row r="238" spans="1:14" x14ac:dyDescent="0.55000000000000004">
      <c r="A238" s="1">
        <v>35947</v>
      </c>
      <c r="B238" s="3">
        <v>19.100000000000001</v>
      </c>
      <c r="C238" s="4">
        <v>19.3</v>
      </c>
      <c r="D238" s="3">
        <v>15.5</v>
      </c>
      <c r="F238" s="3">
        <v>23.1</v>
      </c>
      <c r="I238" s="1">
        <v>35947</v>
      </c>
      <c r="J238" s="3">
        <v>16.100000000000001</v>
      </c>
      <c r="K238" s="4">
        <v>15.8</v>
      </c>
      <c r="L238" s="3">
        <v>11.6</v>
      </c>
      <c r="N238" s="3">
        <v>20.6</v>
      </c>
    </row>
    <row r="239" spans="1:14" x14ac:dyDescent="0.55000000000000004">
      <c r="A239" s="1">
        <v>35977</v>
      </c>
      <c r="B239" s="3">
        <v>23</v>
      </c>
      <c r="C239" s="4">
        <v>22.9</v>
      </c>
      <c r="D239" s="3">
        <v>19.399999999999999</v>
      </c>
      <c r="F239" s="3">
        <v>27.6</v>
      </c>
      <c r="I239" s="1">
        <v>35977</v>
      </c>
      <c r="J239" s="3">
        <v>19.8</v>
      </c>
      <c r="K239" s="4">
        <v>19.899999999999999</v>
      </c>
      <c r="L239" s="3">
        <v>15.7</v>
      </c>
      <c r="N239" s="3">
        <v>24.4</v>
      </c>
    </row>
    <row r="240" spans="1:14" x14ac:dyDescent="0.55000000000000004">
      <c r="A240" s="1">
        <v>36008</v>
      </c>
      <c r="B240" s="3">
        <v>23.4</v>
      </c>
      <c r="C240" s="4">
        <v>24</v>
      </c>
      <c r="D240" s="3">
        <v>20.100000000000001</v>
      </c>
      <c r="F240" s="3">
        <v>28.3</v>
      </c>
      <c r="I240" s="1">
        <v>36008</v>
      </c>
      <c r="J240" s="3">
        <v>20.399999999999999</v>
      </c>
      <c r="K240" s="4">
        <v>20.6</v>
      </c>
      <c r="L240" s="3">
        <v>16.600000000000001</v>
      </c>
      <c r="N240" s="3">
        <v>24.8</v>
      </c>
    </row>
    <row r="241" spans="1:14" x14ac:dyDescent="0.55000000000000004">
      <c r="A241" s="1">
        <v>36039</v>
      </c>
      <c r="B241" s="3">
        <v>21</v>
      </c>
      <c r="C241" s="4">
        <v>20</v>
      </c>
      <c r="D241" s="3">
        <v>17.5</v>
      </c>
      <c r="F241" s="3">
        <v>25.6</v>
      </c>
      <c r="I241" s="1">
        <v>36039</v>
      </c>
      <c r="J241" s="3">
        <v>17.600000000000001</v>
      </c>
      <c r="K241" s="4">
        <v>16.399999999999999</v>
      </c>
      <c r="L241" s="3">
        <v>13.3</v>
      </c>
      <c r="N241" s="3">
        <v>22.3</v>
      </c>
    </row>
    <row r="242" spans="1:14" x14ac:dyDescent="0.55000000000000004">
      <c r="A242" s="1">
        <v>36069</v>
      </c>
      <c r="B242" s="3">
        <v>15.7</v>
      </c>
      <c r="C242" s="4">
        <v>14</v>
      </c>
      <c r="D242" s="3">
        <v>12.1</v>
      </c>
      <c r="F242" s="3">
        <v>20.5</v>
      </c>
      <c r="I242" s="1">
        <v>36069</v>
      </c>
      <c r="J242" s="3">
        <v>12</v>
      </c>
      <c r="K242" s="4">
        <v>9.8000000000000007</v>
      </c>
      <c r="L242" s="3">
        <v>7.4</v>
      </c>
      <c r="N242" s="3">
        <v>16.899999999999999</v>
      </c>
    </row>
    <row r="243" spans="1:14" x14ac:dyDescent="0.55000000000000004">
      <c r="A243" s="1">
        <v>36100</v>
      </c>
      <c r="B243" s="3">
        <v>7.2</v>
      </c>
      <c r="C243" s="4">
        <v>7.9</v>
      </c>
      <c r="D243" s="3">
        <v>2.9</v>
      </c>
      <c r="F243" s="3">
        <v>12.4</v>
      </c>
      <c r="I243" s="1">
        <v>36100</v>
      </c>
      <c r="J243" s="3">
        <v>2.9</v>
      </c>
      <c r="K243" s="4">
        <v>3.6</v>
      </c>
      <c r="L243" s="3">
        <v>-2.8</v>
      </c>
      <c r="N243" s="3">
        <v>8.6</v>
      </c>
    </row>
    <row r="244" spans="1:14" x14ac:dyDescent="0.55000000000000004">
      <c r="A244" s="1">
        <v>36130</v>
      </c>
      <c r="B244" s="3">
        <v>3.9</v>
      </c>
      <c r="C244" s="4">
        <v>2.4</v>
      </c>
      <c r="D244" s="3">
        <v>0.3</v>
      </c>
      <c r="F244" s="3">
        <v>8.9</v>
      </c>
      <c r="I244" s="1">
        <v>36130</v>
      </c>
      <c r="J244" s="3">
        <v>-1</v>
      </c>
      <c r="K244" s="4">
        <v>-2</v>
      </c>
      <c r="L244" s="3">
        <v>-5.8</v>
      </c>
      <c r="N244" s="3">
        <v>4.2</v>
      </c>
    </row>
    <row r="245" spans="1:14" x14ac:dyDescent="0.55000000000000004">
      <c r="A245" s="1">
        <v>36161</v>
      </c>
      <c r="B245" s="3">
        <v>-0.2</v>
      </c>
      <c r="C245" s="4">
        <v>-0.2</v>
      </c>
      <c r="D245" s="3">
        <v>-2.8</v>
      </c>
      <c r="F245" s="3">
        <v>3.3</v>
      </c>
      <c r="I245" s="1">
        <v>36161</v>
      </c>
      <c r="J245" s="3">
        <v>-5.2</v>
      </c>
      <c r="K245" s="4">
        <v>-5.0999999999999996</v>
      </c>
      <c r="L245" s="3">
        <v>-10.7</v>
      </c>
      <c r="N245" s="3">
        <v>-0.6</v>
      </c>
    </row>
    <row r="246" spans="1:14" x14ac:dyDescent="0.55000000000000004">
      <c r="A246" s="1">
        <v>36192</v>
      </c>
      <c r="B246" s="3">
        <v>-0.6</v>
      </c>
      <c r="C246" s="4">
        <v>0.3</v>
      </c>
      <c r="D246" s="3">
        <v>-4.5999999999999996</v>
      </c>
      <c r="F246" s="3">
        <v>3.6</v>
      </c>
      <c r="I246" s="1">
        <v>36192</v>
      </c>
      <c r="J246" s="3">
        <v>-6.2</v>
      </c>
      <c r="K246" s="4">
        <v>-4.5999999999999996</v>
      </c>
      <c r="L246" s="3">
        <v>-13.7</v>
      </c>
      <c r="N246" s="3">
        <v>-0.5</v>
      </c>
    </row>
    <row r="247" spans="1:14" x14ac:dyDescent="0.55000000000000004">
      <c r="A247" s="1">
        <v>36220</v>
      </c>
      <c r="B247" s="3">
        <v>4.9000000000000004</v>
      </c>
      <c r="C247" s="4">
        <v>3.8</v>
      </c>
      <c r="D247" s="3">
        <v>0.8</v>
      </c>
      <c r="F247" s="3">
        <v>10</v>
      </c>
      <c r="I247" s="1">
        <v>36220</v>
      </c>
      <c r="J247" s="3">
        <v>0.3</v>
      </c>
      <c r="K247" s="4">
        <v>-0.8</v>
      </c>
      <c r="L247" s="3">
        <v>-4.8</v>
      </c>
      <c r="N247" s="3">
        <v>5.7</v>
      </c>
    </row>
    <row r="248" spans="1:14" x14ac:dyDescent="0.55000000000000004">
      <c r="A248" s="1">
        <v>36251</v>
      </c>
      <c r="B248" s="3">
        <v>10.199999999999999</v>
      </c>
      <c r="C248" s="4">
        <v>9.8000000000000007</v>
      </c>
      <c r="D248" s="3">
        <v>5.3</v>
      </c>
      <c r="F248" s="3">
        <v>15.5</v>
      </c>
      <c r="I248" s="1">
        <v>36251</v>
      </c>
      <c r="J248" s="3">
        <v>5.8</v>
      </c>
      <c r="K248" s="4">
        <v>5.2</v>
      </c>
      <c r="L248" s="3">
        <v>-0.5</v>
      </c>
      <c r="N248" s="3">
        <v>11.8</v>
      </c>
    </row>
    <row r="249" spans="1:14" x14ac:dyDescent="0.55000000000000004">
      <c r="A249" s="1">
        <v>36281</v>
      </c>
      <c r="B249" s="3">
        <v>15.1</v>
      </c>
      <c r="C249" s="4">
        <v>15.3</v>
      </c>
      <c r="D249" s="3">
        <v>9.1999999999999993</v>
      </c>
      <c r="F249" s="3">
        <v>21.1</v>
      </c>
      <c r="I249" s="1">
        <v>36281</v>
      </c>
      <c r="J249" s="3">
        <v>10.7</v>
      </c>
      <c r="K249" s="4">
        <v>11.3</v>
      </c>
      <c r="L249" s="3">
        <v>2.5</v>
      </c>
      <c r="N249" s="3">
        <v>17.899999999999999</v>
      </c>
    </row>
    <row r="250" spans="1:14" x14ac:dyDescent="0.55000000000000004">
      <c r="A250" s="1">
        <v>36312</v>
      </c>
      <c r="B250" s="3">
        <v>19.399999999999999</v>
      </c>
      <c r="C250" s="4">
        <v>19.3</v>
      </c>
      <c r="D250" s="3">
        <v>15.3</v>
      </c>
      <c r="F250" s="3">
        <v>24</v>
      </c>
      <c r="I250" s="1">
        <v>36312</v>
      </c>
      <c r="J250" s="3">
        <v>15.8</v>
      </c>
      <c r="K250" s="4">
        <v>15.8</v>
      </c>
      <c r="L250" s="3">
        <v>10.8</v>
      </c>
      <c r="N250" s="3">
        <v>20.7</v>
      </c>
    </row>
    <row r="251" spans="1:14" x14ac:dyDescent="0.55000000000000004">
      <c r="A251" s="1">
        <v>36342</v>
      </c>
      <c r="B251" s="3">
        <v>22.5</v>
      </c>
      <c r="C251" s="4">
        <v>22.9</v>
      </c>
      <c r="D251" s="3">
        <v>19.2</v>
      </c>
      <c r="F251" s="3">
        <v>26.8</v>
      </c>
      <c r="I251" s="1">
        <v>36342</v>
      </c>
      <c r="J251" s="3">
        <v>19.5</v>
      </c>
      <c r="K251" s="4">
        <v>19.899999999999999</v>
      </c>
      <c r="L251" s="3">
        <v>15.8</v>
      </c>
      <c r="N251" s="3">
        <v>23.9</v>
      </c>
    </row>
    <row r="252" spans="1:14" x14ac:dyDescent="0.55000000000000004">
      <c r="A252" s="1">
        <v>36373</v>
      </c>
      <c r="B252" s="3">
        <v>23.7</v>
      </c>
      <c r="C252" s="4">
        <v>24</v>
      </c>
      <c r="D252" s="3">
        <v>20.2</v>
      </c>
      <c r="F252" s="3">
        <v>28.6</v>
      </c>
      <c r="I252" s="1">
        <v>36373</v>
      </c>
      <c r="J252" s="3">
        <v>20.7</v>
      </c>
      <c r="K252" s="4">
        <v>20.6</v>
      </c>
      <c r="L252" s="3">
        <v>16.7</v>
      </c>
      <c r="N252" s="3">
        <v>25.4</v>
      </c>
    </row>
    <row r="253" spans="1:14" x14ac:dyDescent="0.55000000000000004">
      <c r="A253" s="1">
        <v>36404</v>
      </c>
      <c r="B253" s="3">
        <v>21.5</v>
      </c>
      <c r="C253" s="4">
        <v>20</v>
      </c>
      <c r="D253" s="3">
        <v>18.399999999999999</v>
      </c>
      <c r="F253" s="3">
        <v>26</v>
      </c>
      <c r="I253" s="1">
        <v>36404</v>
      </c>
      <c r="J253" s="3">
        <v>18.7</v>
      </c>
      <c r="K253" s="4">
        <v>16.399999999999999</v>
      </c>
      <c r="L253" s="3">
        <v>15</v>
      </c>
      <c r="N253" s="3">
        <v>23</v>
      </c>
    </row>
    <row r="254" spans="1:14" x14ac:dyDescent="0.55000000000000004">
      <c r="A254" s="1">
        <v>36434</v>
      </c>
      <c r="B254" s="3">
        <v>14.4</v>
      </c>
      <c r="C254" s="4">
        <v>14</v>
      </c>
      <c r="D254" s="3">
        <v>10</v>
      </c>
      <c r="F254" s="3">
        <v>20.100000000000001</v>
      </c>
      <c r="I254" s="1">
        <v>36434</v>
      </c>
      <c r="J254" s="3">
        <v>10.1</v>
      </c>
      <c r="K254" s="4">
        <v>9.8000000000000007</v>
      </c>
      <c r="L254" s="3">
        <v>4.4000000000000004</v>
      </c>
      <c r="N254" s="3">
        <v>16.2</v>
      </c>
    </row>
    <row r="255" spans="1:14" x14ac:dyDescent="0.55000000000000004">
      <c r="A255" s="1">
        <v>36465</v>
      </c>
      <c r="B255" s="3">
        <v>8.1</v>
      </c>
      <c r="C255" s="4">
        <v>7.9</v>
      </c>
      <c r="D255" s="3">
        <v>4.0999999999999996</v>
      </c>
      <c r="F255" s="3">
        <v>13.3</v>
      </c>
      <c r="I255" s="1">
        <v>36465</v>
      </c>
      <c r="J255" s="3">
        <v>3.7</v>
      </c>
      <c r="K255" s="4">
        <v>3.6</v>
      </c>
      <c r="L255" s="3">
        <v>-1.5</v>
      </c>
      <c r="N255" s="3">
        <v>9.5</v>
      </c>
    </row>
    <row r="256" spans="1:14" x14ac:dyDescent="0.55000000000000004">
      <c r="A256" s="1">
        <v>36495</v>
      </c>
      <c r="B256" s="3">
        <v>1.6</v>
      </c>
      <c r="C256" s="4">
        <v>2.4</v>
      </c>
      <c r="D256" s="3">
        <v>-1.1000000000000001</v>
      </c>
      <c r="F256" s="3">
        <v>5.4</v>
      </c>
      <c r="I256" s="1">
        <v>36495</v>
      </c>
      <c r="J256" s="3">
        <v>-2.7</v>
      </c>
      <c r="K256" s="4">
        <v>-2</v>
      </c>
      <c r="L256" s="3">
        <v>-7.3</v>
      </c>
      <c r="N256" s="3">
        <v>1.6</v>
      </c>
    </row>
    <row r="257" spans="1:14" x14ac:dyDescent="0.55000000000000004">
      <c r="A257" s="1">
        <v>36526</v>
      </c>
      <c r="B257" s="3">
        <v>1.5</v>
      </c>
      <c r="C257" s="4">
        <v>-0.2</v>
      </c>
      <c r="D257" s="3">
        <v>-1.8</v>
      </c>
      <c r="F257" s="3">
        <v>5.3</v>
      </c>
      <c r="I257" s="1">
        <v>36526</v>
      </c>
      <c r="J257" s="3">
        <v>-3.3</v>
      </c>
      <c r="K257" s="4">
        <v>-5.0999999999999996</v>
      </c>
      <c r="L257" s="3">
        <v>-8.3000000000000007</v>
      </c>
      <c r="N257" s="3">
        <v>1.2</v>
      </c>
    </row>
    <row r="258" spans="1:14" x14ac:dyDescent="0.55000000000000004">
      <c r="A258" s="1">
        <v>36557</v>
      </c>
      <c r="B258" s="3">
        <v>-1.4</v>
      </c>
      <c r="C258" s="4">
        <v>0.3</v>
      </c>
      <c r="D258" s="3">
        <v>-5</v>
      </c>
      <c r="F258" s="3">
        <v>2.4</v>
      </c>
      <c r="I258" s="1">
        <v>36557</v>
      </c>
      <c r="J258" s="3">
        <v>-6.6</v>
      </c>
      <c r="K258" s="4">
        <v>-4.5999999999999996</v>
      </c>
      <c r="L258" s="3">
        <v>-12.8</v>
      </c>
      <c r="N258" s="3">
        <v>-1.8</v>
      </c>
    </row>
    <row r="259" spans="1:14" x14ac:dyDescent="0.55000000000000004">
      <c r="A259" s="1">
        <v>36586</v>
      </c>
      <c r="B259" s="3">
        <v>1.7</v>
      </c>
      <c r="C259" s="4">
        <v>3.8</v>
      </c>
      <c r="D259" s="3">
        <v>-2.6</v>
      </c>
      <c r="F259" s="3">
        <v>7.1</v>
      </c>
      <c r="I259" s="1">
        <v>36586</v>
      </c>
      <c r="J259" s="3">
        <v>-2.8</v>
      </c>
      <c r="K259" s="4">
        <v>-0.8</v>
      </c>
      <c r="L259" s="3">
        <v>-9.8000000000000007</v>
      </c>
      <c r="N259" s="3">
        <v>2.8</v>
      </c>
    </row>
    <row r="260" spans="1:14" x14ac:dyDescent="0.55000000000000004">
      <c r="A260" s="1">
        <v>36617</v>
      </c>
      <c r="B260" s="3">
        <v>8.5</v>
      </c>
      <c r="C260" s="4">
        <v>9.8000000000000007</v>
      </c>
      <c r="D260" s="3">
        <v>3.4</v>
      </c>
      <c r="F260" s="3">
        <v>13.8</v>
      </c>
      <c r="I260" s="1">
        <v>36617</v>
      </c>
      <c r="J260" s="3">
        <v>3.8</v>
      </c>
      <c r="K260" s="4">
        <v>5.2</v>
      </c>
      <c r="L260" s="3">
        <v>-2.2999999999999998</v>
      </c>
      <c r="N260" s="3">
        <v>9.3000000000000007</v>
      </c>
    </row>
    <row r="261" spans="1:14" x14ac:dyDescent="0.55000000000000004">
      <c r="A261" s="1">
        <v>36647</v>
      </c>
      <c r="B261" s="3">
        <v>15.6</v>
      </c>
      <c r="C261" s="4">
        <v>15.3</v>
      </c>
      <c r="D261" s="3">
        <v>10.9</v>
      </c>
      <c r="F261" s="3">
        <v>21.1</v>
      </c>
      <c r="I261" s="1">
        <v>36647</v>
      </c>
      <c r="J261" s="3">
        <v>11.7</v>
      </c>
      <c r="K261" s="4">
        <v>11.3</v>
      </c>
      <c r="L261" s="3">
        <v>5.5</v>
      </c>
      <c r="N261" s="3">
        <v>17.7</v>
      </c>
    </row>
    <row r="262" spans="1:14" x14ac:dyDescent="0.55000000000000004">
      <c r="A262" s="1">
        <v>36678</v>
      </c>
      <c r="B262" s="3">
        <v>19.600000000000001</v>
      </c>
      <c r="C262" s="4">
        <v>19.3</v>
      </c>
      <c r="D262" s="3">
        <v>15.7</v>
      </c>
      <c r="F262" s="3">
        <v>24.2</v>
      </c>
      <c r="I262" s="1">
        <v>36678</v>
      </c>
      <c r="J262" s="3">
        <v>16.100000000000001</v>
      </c>
      <c r="K262" s="4">
        <v>15.8</v>
      </c>
      <c r="L262" s="3">
        <v>11</v>
      </c>
      <c r="N262" s="3">
        <v>21.1</v>
      </c>
    </row>
    <row r="263" spans="1:14" x14ac:dyDescent="0.55000000000000004">
      <c r="A263" s="1">
        <v>36708</v>
      </c>
      <c r="B263" s="3">
        <v>23.7</v>
      </c>
      <c r="C263" s="4">
        <v>22.9</v>
      </c>
      <c r="D263" s="3">
        <v>19.5</v>
      </c>
      <c r="F263" s="3">
        <v>29</v>
      </c>
      <c r="I263" s="1">
        <v>36708</v>
      </c>
      <c r="J263" s="3">
        <v>20</v>
      </c>
      <c r="K263" s="4">
        <v>19.899999999999999</v>
      </c>
      <c r="L263" s="3">
        <v>14.9</v>
      </c>
      <c r="N263" s="3">
        <v>25.4</v>
      </c>
    </row>
    <row r="264" spans="1:14" x14ac:dyDescent="0.55000000000000004">
      <c r="A264" s="1">
        <v>36739</v>
      </c>
      <c r="B264" s="3">
        <v>24.6</v>
      </c>
      <c r="C264" s="4">
        <v>24</v>
      </c>
      <c r="D264" s="3">
        <v>20.5</v>
      </c>
      <c r="F264" s="3">
        <v>30.7</v>
      </c>
      <c r="I264" s="1">
        <v>36739</v>
      </c>
      <c r="J264" s="3">
        <v>20.9</v>
      </c>
      <c r="K264" s="4">
        <v>20.6</v>
      </c>
      <c r="L264" s="3">
        <v>16.2</v>
      </c>
      <c r="N264" s="3">
        <v>27</v>
      </c>
    </row>
    <row r="265" spans="1:14" x14ac:dyDescent="0.55000000000000004">
      <c r="A265" s="1">
        <v>36770</v>
      </c>
      <c r="B265" s="3">
        <v>20.100000000000001</v>
      </c>
      <c r="C265" s="4">
        <v>20</v>
      </c>
      <c r="D265" s="3">
        <v>16.2</v>
      </c>
      <c r="F265" s="3">
        <v>25.1</v>
      </c>
      <c r="I265" s="1">
        <v>36770</v>
      </c>
      <c r="J265" s="3">
        <v>16.399999999999999</v>
      </c>
      <c r="K265" s="4">
        <v>16.399999999999999</v>
      </c>
      <c r="L265" s="3">
        <v>11.9</v>
      </c>
      <c r="N265" s="3">
        <v>21.4</v>
      </c>
    </row>
    <row r="266" spans="1:14" x14ac:dyDescent="0.55000000000000004">
      <c r="A266" s="1">
        <v>36800</v>
      </c>
      <c r="B266" s="3">
        <v>14.7</v>
      </c>
      <c r="C266" s="4">
        <v>14</v>
      </c>
      <c r="D266" s="3">
        <v>10.4</v>
      </c>
      <c r="F266" s="3">
        <v>19.8</v>
      </c>
      <c r="I266" s="1">
        <v>36800</v>
      </c>
      <c r="J266" s="3">
        <v>10.5</v>
      </c>
      <c r="K266" s="4">
        <v>9.8000000000000007</v>
      </c>
      <c r="L266" s="3">
        <v>5.0999999999999996</v>
      </c>
      <c r="N266" s="3">
        <v>16.100000000000001</v>
      </c>
    </row>
    <row r="267" spans="1:14" x14ac:dyDescent="0.55000000000000004">
      <c r="A267" s="1">
        <v>36831</v>
      </c>
      <c r="B267" s="3">
        <v>9.5</v>
      </c>
      <c r="C267" s="4">
        <v>7.9</v>
      </c>
      <c r="D267" s="3">
        <v>5.6</v>
      </c>
      <c r="F267" s="3">
        <v>14.7</v>
      </c>
      <c r="I267" s="1">
        <v>36831</v>
      </c>
      <c r="J267" s="3">
        <v>5</v>
      </c>
      <c r="K267" s="4">
        <v>3.6</v>
      </c>
      <c r="L267" s="3">
        <v>0.3</v>
      </c>
      <c r="N267" s="3">
        <v>11</v>
      </c>
    </row>
    <row r="268" spans="1:14" x14ac:dyDescent="0.55000000000000004">
      <c r="A268" s="1">
        <v>36861</v>
      </c>
      <c r="B268" s="3">
        <v>2.4</v>
      </c>
      <c r="C268" s="4">
        <v>2.4</v>
      </c>
      <c r="D268" s="3">
        <v>-1</v>
      </c>
      <c r="F268" s="3">
        <v>7</v>
      </c>
      <c r="I268" s="1">
        <v>36861</v>
      </c>
      <c r="J268" s="3">
        <v>-2.2000000000000002</v>
      </c>
      <c r="K268" s="4">
        <v>-2</v>
      </c>
      <c r="L268" s="3">
        <v>-7.6</v>
      </c>
      <c r="N268" s="3">
        <v>2.9</v>
      </c>
    </row>
    <row r="269" spans="1:14" x14ac:dyDescent="0.55000000000000004">
      <c r="A269" s="2">
        <v>44927</v>
      </c>
      <c r="B269" s="3">
        <v>-1.3</v>
      </c>
      <c r="C269" s="4">
        <v>-0.2</v>
      </c>
      <c r="D269" s="3">
        <v>-4.2</v>
      </c>
      <c r="F269" s="3">
        <v>1.7</v>
      </c>
      <c r="I269" s="2">
        <v>44927</v>
      </c>
      <c r="J269" s="3">
        <v>-6.1</v>
      </c>
      <c r="K269" s="4">
        <v>-5.0999999999999996</v>
      </c>
      <c r="L269" s="3">
        <v>-11.7</v>
      </c>
      <c r="N269" s="3">
        <v>-2.4</v>
      </c>
    </row>
    <row r="270" spans="1:14" x14ac:dyDescent="0.55000000000000004">
      <c r="A270" s="2">
        <v>44958</v>
      </c>
      <c r="B270" s="3">
        <v>0.1</v>
      </c>
      <c r="C270" s="4">
        <v>0.3</v>
      </c>
      <c r="D270" s="3">
        <v>-3.6</v>
      </c>
      <c r="F270" s="3">
        <v>4.7</v>
      </c>
      <c r="I270" s="2">
        <v>44958</v>
      </c>
      <c r="J270" s="3">
        <v>-4.8</v>
      </c>
      <c r="K270" s="4">
        <v>-4.5999999999999996</v>
      </c>
      <c r="L270" s="3">
        <v>-11.3</v>
      </c>
      <c r="N270" s="3">
        <v>0.7</v>
      </c>
    </row>
    <row r="271" spans="1:14" x14ac:dyDescent="0.55000000000000004">
      <c r="A271" s="2">
        <v>44986</v>
      </c>
      <c r="B271" s="3">
        <v>2.6</v>
      </c>
      <c r="C271" s="4">
        <v>3.8</v>
      </c>
      <c r="D271" s="3">
        <v>-1.4</v>
      </c>
      <c r="F271" s="3">
        <v>7.4</v>
      </c>
      <c r="I271" s="2">
        <v>44986</v>
      </c>
      <c r="J271" s="3">
        <v>-1.7</v>
      </c>
      <c r="K271" s="4">
        <v>-0.8</v>
      </c>
      <c r="L271" s="3">
        <v>-7.8</v>
      </c>
      <c r="N271" s="3">
        <v>3.5</v>
      </c>
    </row>
    <row r="272" spans="1:14" x14ac:dyDescent="0.55000000000000004">
      <c r="A272" s="2">
        <v>45017</v>
      </c>
      <c r="B272" s="3">
        <v>10.1</v>
      </c>
      <c r="C272" s="4">
        <v>9.8000000000000007</v>
      </c>
      <c r="D272" s="3">
        <v>3.5</v>
      </c>
      <c r="F272" s="3">
        <v>17.3</v>
      </c>
      <c r="I272" s="2">
        <v>45017</v>
      </c>
      <c r="J272" s="3">
        <v>4.8</v>
      </c>
      <c r="K272" s="4">
        <v>5.2</v>
      </c>
      <c r="L272" s="3">
        <v>-3.3</v>
      </c>
      <c r="N272" s="3">
        <v>12.8</v>
      </c>
    </row>
    <row r="273" spans="1:14" x14ac:dyDescent="0.55000000000000004">
      <c r="A273" s="2">
        <v>45047</v>
      </c>
      <c r="B273" s="3">
        <v>16.3</v>
      </c>
      <c r="C273" s="4">
        <v>15.3</v>
      </c>
      <c r="D273" s="3">
        <v>11.2</v>
      </c>
      <c r="F273" s="3">
        <v>21.9</v>
      </c>
      <c r="I273" s="2">
        <v>45047</v>
      </c>
      <c r="J273" s="3">
        <v>12.1</v>
      </c>
      <c r="K273" s="4">
        <v>11.3</v>
      </c>
      <c r="L273" s="3">
        <v>4.9000000000000004</v>
      </c>
      <c r="N273" s="3">
        <v>18.3</v>
      </c>
    </row>
    <row r="274" spans="1:14" x14ac:dyDescent="0.55000000000000004">
      <c r="A274" s="2">
        <v>45078</v>
      </c>
      <c r="B274" s="3">
        <v>19.5</v>
      </c>
      <c r="C274" s="4">
        <v>19.3</v>
      </c>
      <c r="D274" s="3">
        <v>15.4</v>
      </c>
      <c r="F274" s="3">
        <v>24.1</v>
      </c>
      <c r="I274" s="2">
        <v>45078</v>
      </c>
      <c r="J274" s="3">
        <v>16.100000000000001</v>
      </c>
      <c r="K274" s="4">
        <v>15.8</v>
      </c>
      <c r="L274" s="3">
        <v>10.7</v>
      </c>
      <c r="N274" s="3">
        <v>21.2</v>
      </c>
    </row>
    <row r="275" spans="1:14" x14ac:dyDescent="0.55000000000000004">
      <c r="A275" s="2">
        <v>45108</v>
      </c>
      <c r="B275" s="3">
        <v>24.5</v>
      </c>
      <c r="C275" s="4">
        <v>22.9</v>
      </c>
      <c r="D275" s="3">
        <v>20.3</v>
      </c>
      <c r="F275" s="3">
        <v>30.2</v>
      </c>
      <c r="I275" s="2">
        <v>45108</v>
      </c>
      <c r="J275" s="3">
        <v>21.9</v>
      </c>
      <c r="K275" s="4">
        <v>19.899999999999999</v>
      </c>
      <c r="L275" s="3">
        <v>16</v>
      </c>
      <c r="N275" s="3">
        <v>28.3</v>
      </c>
    </row>
    <row r="276" spans="1:14" x14ac:dyDescent="0.55000000000000004">
      <c r="A276" s="2">
        <v>45139</v>
      </c>
      <c r="B276" s="3">
        <v>23.9</v>
      </c>
      <c r="C276" s="4">
        <v>24</v>
      </c>
      <c r="D276" s="3">
        <v>20.2</v>
      </c>
      <c r="F276" s="3">
        <v>29.3</v>
      </c>
      <c r="I276" s="2">
        <v>45139</v>
      </c>
      <c r="J276" s="3">
        <v>21.1</v>
      </c>
      <c r="K276" s="4">
        <v>20.6</v>
      </c>
      <c r="L276" s="3">
        <v>16.3</v>
      </c>
      <c r="N276" s="3">
        <v>27.2</v>
      </c>
    </row>
    <row r="277" spans="1:14" x14ac:dyDescent="0.55000000000000004">
      <c r="A277" s="2">
        <v>45170</v>
      </c>
      <c r="B277" s="3">
        <v>19.3</v>
      </c>
      <c r="C277" s="4">
        <v>20</v>
      </c>
      <c r="D277" s="3">
        <v>15.3</v>
      </c>
      <c r="F277" s="3">
        <v>24.5</v>
      </c>
      <c r="I277" s="2">
        <v>45170</v>
      </c>
      <c r="J277" s="3">
        <v>15.7</v>
      </c>
      <c r="K277" s="4">
        <v>16.399999999999999</v>
      </c>
      <c r="L277" s="3">
        <v>10.7</v>
      </c>
      <c r="N277" s="3">
        <v>21.5</v>
      </c>
    </row>
    <row r="278" spans="1:14" x14ac:dyDescent="0.55000000000000004">
      <c r="A278" s="2">
        <v>45200</v>
      </c>
      <c r="B278" s="3">
        <v>13.8</v>
      </c>
      <c r="C278" s="4">
        <v>14</v>
      </c>
      <c r="D278" s="3">
        <v>9.5</v>
      </c>
      <c r="F278" s="3">
        <v>19.5</v>
      </c>
      <c r="I278" s="2">
        <v>45200</v>
      </c>
      <c r="J278" s="3">
        <v>9.6</v>
      </c>
      <c r="K278" s="4">
        <v>9.8000000000000007</v>
      </c>
      <c r="L278" s="3">
        <v>3.8</v>
      </c>
      <c r="N278" s="3">
        <v>15.8</v>
      </c>
    </row>
    <row r="279" spans="1:14" x14ac:dyDescent="0.55000000000000004">
      <c r="A279" s="2">
        <v>45231</v>
      </c>
      <c r="B279" s="3">
        <v>7</v>
      </c>
      <c r="C279" s="4">
        <v>7.9</v>
      </c>
      <c r="D279" s="3">
        <v>2.5</v>
      </c>
      <c r="F279" s="3">
        <v>13</v>
      </c>
      <c r="I279" s="2">
        <v>45231</v>
      </c>
      <c r="J279" s="3">
        <v>2.2000000000000002</v>
      </c>
      <c r="K279" s="4">
        <v>3.6</v>
      </c>
      <c r="L279" s="3">
        <v>-3.9</v>
      </c>
      <c r="N279" s="3">
        <v>8.8000000000000007</v>
      </c>
    </row>
    <row r="280" spans="1:14" x14ac:dyDescent="0.55000000000000004">
      <c r="A280" s="2">
        <v>45261</v>
      </c>
      <c r="B280" s="3">
        <v>1.6</v>
      </c>
      <c r="C280" s="4">
        <v>2.4</v>
      </c>
      <c r="D280" s="3">
        <v>-1.5</v>
      </c>
      <c r="F280" s="3">
        <v>5.7</v>
      </c>
      <c r="I280" s="2">
        <v>45261</v>
      </c>
      <c r="J280" s="3">
        <v>-3.4</v>
      </c>
      <c r="K280" s="4">
        <v>-2</v>
      </c>
      <c r="L280" s="3">
        <v>-8.6999999999999993</v>
      </c>
      <c r="N280" s="3">
        <v>1.1000000000000001</v>
      </c>
    </row>
    <row r="281" spans="1:14" x14ac:dyDescent="0.55000000000000004">
      <c r="A281" s="2">
        <v>44928</v>
      </c>
      <c r="B281" s="3">
        <v>-0.2</v>
      </c>
      <c r="C281" s="4">
        <v>-0.2</v>
      </c>
      <c r="D281" s="3">
        <v>-2.6</v>
      </c>
      <c r="F281" s="3">
        <v>2.8</v>
      </c>
      <c r="I281" s="2">
        <v>44928</v>
      </c>
      <c r="J281" s="3">
        <v>-4.3</v>
      </c>
      <c r="K281" s="4">
        <v>-5.0999999999999996</v>
      </c>
      <c r="L281" s="3">
        <v>-9.1</v>
      </c>
      <c r="N281" s="3">
        <v>-0.4</v>
      </c>
    </row>
    <row r="282" spans="1:14" x14ac:dyDescent="0.55000000000000004">
      <c r="A282" s="2">
        <v>44959</v>
      </c>
      <c r="B282" s="3">
        <v>0.9</v>
      </c>
      <c r="C282" s="4">
        <v>0.3</v>
      </c>
      <c r="D282" s="3">
        <v>-2.7</v>
      </c>
      <c r="F282" s="3">
        <v>5.4</v>
      </c>
      <c r="I282" s="2">
        <v>44959</v>
      </c>
      <c r="J282" s="3">
        <v>-3.9</v>
      </c>
      <c r="K282" s="4">
        <v>-4.5999999999999996</v>
      </c>
      <c r="L282" s="3">
        <v>-10.1</v>
      </c>
      <c r="N282" s="3">
        <v>1.6</v>
      </c>
    </row>
    <row r="283" spans="1:14" x14ac:dyDescent="0.55000000000000004">
      <c r="A283" s="2">
        <v>44987</v>
      </c>
      <c r="B283" s="3">
        <v>4.5</v>
      </c>
      <c r="C283" s="4">
        <v>3.8</v>
      </c>
      <c r="D283" s="3">
        <v>-0.1</v>
      </c>
      <c r="F283" s="3">
        <v>10.8</v>
      </c>
      <c r="I283" s="2">
        <v>44987</v>
      </c>
      <c r="J283" s="3">
        <v>0</v>
      </c>
      <c r="K283" s="4">
        <v>-0.8</v>
      </c>
      <c r="L283" s="3">
        <v>-6.5</v>
      </c>
      <c r="N283" s="3">
        <v>6.3</v>
      </c>
    </row>
    <row r="284" spans="1:14" x14ac:dyDescent="0.55000000000000004">
      <c r="A284" s="2">
        <v>45018</v>
      </c>
      <c r="B284" s="3">
        <v>11.6</v>
      </c>
      <c r="C284" s="4">
        <v>9.8000000000000007</v>
      </c>
      <c r="D284" s="3">
        <v>6.4</v>
      </c>
      <c r="F284" s="3">
        <v>17.2</v>
      </c>
      <c r="I284" s="2">
        <v>45018</v>
      </c>
      <c r="J284" s="3">
        <v>7.2</v>
      </c>
      <c r="K284" s="4">
        <v>5.2</v>
      </c>
      <c r="L284" s="3">
        <v>0.9</v>
      </c>
      <c r="N284" s="3">
        <v>13.4</v>
      </c>
    </row>
    <row r="285" spans="1:14" x14ac:dyDescent="0.55000000000000004">
      <c r="A285" s="2">
        <v>45048</v>
      </c>
      <c r="B285" s="3">
        <v>15.3</v>
      </c>
      <c r="C285" s="4">
        <v>15.3</v>
      </c>
      <c r="D285" s="3">
        <v>10.6</v>
      </c>
      <c r="F285" s="3">
        <v>20.3</v>
      </c>
      <c r="I285" s="2">
        <v>45048</v>
      </c>
      <c r="J285" s="3">
        <v>11.5</v>
      </c>
      <c r="K285" s="4">
        <v>11.3</v>
      </c>
      <c r="L285" s="3">
        <v>5.0999999999999996</v>
      </c>
      <c r="N285" s="3">
        <v>17.2</v>
      </c>
    </row>
    <row r="286" spans="1:14" x14ac:dyDescent="0.55000000000000004">
      <c r="A286" s="2">
        <v>45079</v>
      </c>
      <c r="B286" s="3">
        <v>19.2</v>
      </c>
      <c r="C286" s="4">
        <v>19.3</v>
      </c>
      <c r="D286" s="3">
        <v>14.3</v>
      </c>
      <c r="F286" s="3">
        <v>24.6</v>
      </c>
      <c r="I286" s="2">
        <v>45079</v>
      </c>
      <c r="J286" s="3">
        <v>15</v>
      </c>
      <c r="K286" s="4">
        <v>15.8</v>
      </c>
      <c r="L286" s="3">
        <v>8.5</v>
      </c>
      <c r="N286" s="3">
        <v>21</v>
      </c>
    </row>
    <row r="287" spans="1:14" x14ac:dyDescent="0.55000000000000004">
      <c r="A287" s="2">
        <v>45109</v>
      </c>
      <c r="B287" s="3">
        <v>23.9</v>
      </c>
      <c r="C287" s="4">
        <v>22.9</v>
      </c>
      <c r="D287" s="3">
        <v>20.3</v>
      </c>
      <c r="F287" s="3">
        <v>28.4</v>
      </c>
      <c r="I287" s="2">
        <v>45109</v>
      </c>
      <c r="J287" s="3">
        <v>21.1</v>
      </c>
      <c r="K287" s="4">
        <v>19.899999999999999</v>
      </c>
      <c r="L287" s="3">
        <v>17.3</v>
      </c>
      <c r="N287" s="3">
        <v>25.6</v>
      </c>
    </row>
    <row r="288" spans="1:14" x14ac:dyDescent="0.55000000000000004">
      <c r="A288" s="2">
        <v>45140</v>
      </c>
      <c r="B288" s="3">
        <v>23.7</v>
      </c>
      <c r="C288" s="4">
        <v>24</v>
      </c>
      <c r="D288" s="3">
        <v>19.899999999999999</v>
      </c>
      <c r="F288" s="3">
        <v>28.8</v>
      </c>
      <c r="I288" s="2">
        <v>45140</v>
      </c>
      <c r="J288" s="3">
        <v>20.2</v>
      </c>
      <c r="K288" s="4">
        <v>20.6</v>
      </c>
      <c r="L288" s="3">
        <v>15.7</v>
      </c>
      <c r="N288" s="3">
        <v>25.3</v>
      </c>
    </row>
    <row r="289" spans="1:14" x14ac:dyDescent="0.55000000000000004">
      <c r="A289" s="2">
        <v>45171</v>
      </c>
      <c r="B289" s="3">
        <v>19.8</v>
      </c>
      <c r="C289" s="4">
        <v>20</v>
      </c>
      <c r="D289" s="3">
        <v>16</v>
      </c>
      <c r="F289" s="3">
        <v>25.2</v>
      </c>
      <c r="I289" s="2">
        <v>45171</v>
      </c>
      <c r="J289" s="3">
        <v>15.7</v>
      </c>
      <c r="K289" s="4">
        <v>16.399999999999999</v>
      </c>
      <c r="L289" s="3">
        <v>11.2</v>
      </c>
      <c r="N289" s="3">
        <v>20.9</v>
      </c>
    </row>
    <row r="290" spans="1:14" x14ac:dyDescent="0.55000000000000004">
      <c r="A290" s="2">
        <v>45201</v>
      </c>
      <c r="B290" s="3">
        <v>13.2</v>
      </c>
      <c r="C290" s="4">
        <v>14</v>
      </c>
      <c r="D290" s="3">
        <v>9.4</v>
      </c>
      <c r="F290" s="3">
        <v>18.7</v>
      </c>
      <c r="I290" s="2">
        <v>45201</v>
      </c>
      <c r="J290" s="3">
        <v>8.6</v>
      </c>
      <c r="K290" s="4">
        <v>9.8000000000000007</v>
      </c>
      <c r="L290" s="3">
        <v>3.3</v>
      </c>
      <c r="N290" s="3">
        <v>14.3</v>
      </c>
    </row>
    <row r="291" spans="1:14" x14ac:dyDescent="0.55000000000000004">
      <c r="A291" s="2">
        <v>45232</v>
      </c>
      <c r="B291" s="3">
        <v>4</v>
      </c>
      <c r="C291" s="4">
        <v>7.9</v>
      </c>
      <c r="D291" s="3">
        <v>1</v>
      </c>
      <c r="F291" s="3">
        <v>8.4</v>
      </c>
      <c r="I291" s="2">
        <v>45232</v>
      </c>
      <c r="J291" s="3">
        <v>0</v>
      </c>
      <c r="K291" s="4">
        <v>3.6</v>
      </c>
      <c r="L291" s="3">
        <v>-4.2</v>
      </c>
      <c r="N291" s="3">
        <v>4.7</v>
      </c>
    </row>
    <row r="292" spans="1:14" x14ac:dyDescent="0.55000000000000004">
      <c r="A292" s="2">
        <v>45262</v>
      </c>
      <c r="B292" s="3">
        <v>2</v>
      </c>
      <c r="C292" s="4">
        <v>2.4</v>
      </c>
      <c r="D292" s="3">
        <v>-1.1000000000000001</v>
      </c>
      <c r="F292" s="3">
        <v>5.6</v>
      </c>
      <c r="I292" s="2">
        <v>45262</v>
      </c>
      <c r="J292" s="3">
        <v>-2.7</v>
      </c>
      <c r="K292" s="4">
        <v>-2</v>
      </c>
      <c r="L292" s="3">
        <v>-7.6</v>
      </c>
      <c r="N292" s="3">
        <v>1.8</v>
      </c>
    </row>
    <row r="293" spans="1:14" x14ac:dyDescent="0.55000000000000004">
      <c r="A293" s="2">
        <v>44929</v>
      </c>
      <c r="B293" s="3">
        <v>-1.1000000000000001</v>
      </c>
      <c r="C293" s="4">
        <v>-0.2</v>
      </c>
      <c r="D293" s="3">
        <v>-4.5999999999999996</v>
      </c>
      <c r="F293" s="3">
        <v>3.1</v>
      </c>
      <c r="I293" s="2">
        <v>44929</v>
      </c>
      <c r="J293" s="3">
        <v>-6.6</v>
      </c>
      <c r="K293" s="4">
        <v>-5.0999999999999996</v>
      </c>
      <c r="L293" s="3">
        <v>-13.3</v>
      </c>
      <c r="N293" s="3">
        <v>-0.9</v>
      </c>
    </row>
    <row r="294" spans="1:14" x14ac:dyDescent="0.55000000000000004">
      <c r="A294" s="2">
        <v>44960</v>
      </c>
      <c r="B294" s="3">
        <v>0.5</v>
      </c>
      <c r="C294" s="4">
        <v>0.3</v>
      </c>
      <c r="D294" s="3">
        <v>-3.6</v>
      </c>
      <c r="F294" s="3">
        <v>5.5</v>
      </c>
      <c r="I294" s="2">
        <v>44960</v>
      </c>
      <c r="J294" s="3">
        <v>-4.9000000000000004</v>
      </c>
      <c r="K294" s="4">
        <v>-4.5999999999999996</v>
      </c>
      <c r="L294" s="3">
        <v>-12.1</v>
      </c>
      <c r="N294" s="3">
        <v>1.3</v>
      </c>
    </row>
    <row r="295" spans="1:14" x14ac:dyDescent="0.55000000000000004">
      <c r="A295" s="2">
        <v>44988</v>
      </c>
      <c r="B295" s="3">
        <v>2.9</v>
      </c>
      <c r="C295" s="4">
        <v>3.8</v>
      </c>
      <c r="D295" s="3">
        <v>-1.7</v>
      </c>
      <c r="F295" s="3">
        <v>8.6</v>
      </c>
      <c r="I295" s="2">
        <v>44988</v>
      </c>
      <c r="J295" s="3">
        <v>-2.2000000000000002</v>
      </c>
      <c r="K295" s="4">
        <v>-0.8</v>
      </c>
      <c r="L295" s="3">
        <v>-8</v>
      </c>
      <c r="N295" s="3">
        <v>3.2</v>
      </c>
    </row>
    <row r="296" spans="1:14" x14ac:dyDescent="0.55000000000000004">
      <c r="A296" s="2">
        <v>45019</v>
      </c>
      <c r="B296" s="3">
        <v>10.7</v>
      </c>
      <c r="C296" s="4">
        <v>9.8000000000000007</v>
      </c>
      <c r="D296" s="3">
        <v>5.6</v>
      </c>
      <c r="F296" s="3">
        <v>15.8</v>
      </c>
      <c r="I296" s="2">
        <v>45019</v>
      </c>
      <c r="J296" s="3">
        <v>6.2</v>
      </c>
      <c r="K296" s="4">
        <v>5.2</v>
      </c>
      <c r="L296" s="3">
        <v>0.1</v>
      </c>
      <c r="N296" s="3">
        <v>12.5</v>
      </c>
    </row>
    <row r="297" spans="1:14" x14ac:dyDescent="0.55000000000000004">
      <c r="A297" s="2">
        <v>45049</v>
      </c>
      <c r="B297" s="3">
        <v>16.100000000000001</v>
      </c>
      <c r="C297" s="4">
        <v>15.3</v>
      </c>
      <c r="D297" s="3">
        <v>11</v>
      </c>
      <c r="F297" s="3">
        <v>21.8</v>
      </c>
      <c r="I297" s="2">
        <v>45049</v>
      </c>
      <c r="J297" s="3">
        <v>12</v>
      </c>
      <c r="K297" s="4">
        <v>11.3</v>
      </c>
      <c r="L297" s="3">
        <v>5.4</v>
      </c>
      <c r="N297" s="3">
        <v>18.399999999999999</v>
      </c>
    </row>
    <row r="298" spans="1:14" x14ac:dyDescent="0.55000000000000004">
      <c r="A298" s="2">
        <v>45080</v>
      </c>
      <c r="B298" s="3">
        <v>19.2</v>
      </c>
      <c r="C298" s="4">
        <v>19.3</v>
      </c>
      <c r="D298" s="3">
        <v>15.1</v>
      </c>
      <c r="F298" s="3">
        <v>23.8</v>
      </c>
      <c r="I298" s="2">
        <v>45080</v>
      </c>
      <c r="J298" s="3">
        <v>15.7</v>
      </c>
      <c r="K298" s="4">
        <v>15.8</v>
      </c>
      <c r="L298" s="3">
        <v>10.5</v>
      </c>
      <c r="N298" s="3">
        <v>20.7</v>
      </c>
    </row>
    <row r="299" spans="1:14" x14ac:dyDescent="0.55000000000000004">
      <c r="A299" s="2">
        <v>45110</v>
      </c>
      <c r="B299" s="3">
        <v>20.399999999999999</v>
      </c>
      <c r="C299" s="4">
        <v>22.9</v>
      </c>
      <c r="D299" s="3">
        <v>17.2</v>
      </c>
      <c r="F299" s="3">
        <v>24.5</v>
      </c>
      <c r="I299" s="2">
        <v>45110</v>
      </c>
      <c r="J299" s="3">
        <v>17.5</v>
      </c>
      <c r="K299" s="4">
        <v>19.899999999999999</v>
      </c>
      <c r="L299" s="3">
        <v>13.6</v>
      </c>
      <c r="N299" s="3">
        <v>21.9</v>
      </c>
    </row>
    <row r="300" spans="1:14" x14ac:dyDescent="0.55000000000000004">
      <c r="A300" s="2">
        <v>45141</v>
      </c>
      <c r="B300" s="3">
        <v>23.4</v>
      </c>
      <c r="C300" s="4">
        <v>24</v>
      </c>
      <c r="D300" s="3">
        <v>20</v>
      </c>
      <c r="F300" s="3">
        <v>28.2</v>
      </c>
      <c r="I300" s="2">
        <v>45141</v>
      </c>
      <c r="J300" s="3">
        <v>20.3</v>
      </c>
      <c r="K300" s="4">
        <v>20.6</v>
      </c>
      <c r="L300" s="3">
        <v>16.2</v>
      </c>
      <c r="N300" s="3">
        <v>25.1</v>
      </c>
    </row>
    <row r="301" spans="1:14" x14ac:dyDescent="0.55000000000000004">
      <c r="A301" s="2">
        <v>45172</v>
      </c>
      <c r="B301" s="3">
        <v>20.5</v>
      </c>
      <c r="C301" s="4">
        <v>20</v>
      </c>
      <c r="D301" s="3">
        <v>16.7</v>
      </c>
      <c r="F301" s="3">
        <v>25.9</v>
      </c>
      <c r="I301" s="2">
        <v>45172</v>
      </c>
      <c r="J301" s="3">
        <v>16.899999999999999</v>
      </c>
      <c r="K301" s="4">
        <v>16.399999999999999</v>
      </c>
      <c r="L301" s="3">
        <v>12.3</v>
      </c>
      <c r="N301" s="3">
        <v>22.1</v>
      </c>
    </row>
    <row r="302" spans="1:14" x14ac:dyDescent="0.55000000000000004">
      <c r="A302" s="2">
        <v>45202</v>
      </c>
      <c r="B302" s="3">
        <v>12.3</v>
      </c>
      <c r="C302" s="4">
        <v>14</v>
      </c>
      <c r="D302" s="3">
        <v>7.6</v>
      </c>
      <c r="F302" s="3">
        <v>18.600000000000001</v>
      </c>
      <c r="I302" s="2">
        <v>45202</v>
      </c>
      <c r="J302" s="3">
        <v>8</v>
      </c>
      <c r="K302" s="4">
        <v>9.8000000000000007</v>
      </c>
      <c r="L302" s="3">
        <v>1.6</v>
      </c>
      <c r="N302" s="3">
        <v>15.1</v>
      </c>
    </row>
    <row r="303" spans="1:14" x14ac:dyDescent="0.55000000000000004">
      <c r="A303" s="2">
        <v>45233</v>
      </c>
      <c r="B303" s="3">
        <v>10.6</v>
      </c>
      <c r="C303" s="4">
        <v>7.9</v>
      </c>
      <c r="D303" s="3">
        <v>6.8</v>
      </c>
      <c r="F303" s="3">
        <v>15.5</v>
      </c>
      <c r="I303" s="2">
        <v>45233</v>
      </c>
      <c r="J303" s="3">
        <v>6.7</v>
      </c>
      <c r="K303" s="4">
        <v>3.6</v>
      </c>
      <c r="L303" s="3">
        <v>1.5</v>
      </c>
      <c r="N303" s="3">
        <v>11.9</v>
      </c>
    </row>
    <row r="304" spans="1:14" x14ac:dyDescent="0.55000000000000004">
      <c r="A304" s="2">
        <v>45263</v>
      </c>
      <c r="B304" s="3">
        <v>2.4</v>
      </c>
      <c r="C304" s="4">
        <v>2.4</v>
      </c>
      <c r="D304" s="3">
        <v>-0.4</v>
      </c>
      <c r="F304" s="3">
        <v>6.3</v>
      </c>
      <c r="I304" s="2">
        <v>45263</v>
      </c>
      <c r="J304" s="3">
        <v>-2.1</v>
      </c>
      <c r="K304" s="4">
        <v>-2</v>
      </c>
      <c r="L304" s="3">
        <v>-7.5</v>
      </c>
      <c r="N304" s="3">
        <v>2.5</v>
      </c>
    </row>
    <row r="305" spans="1:14" x14ac:dyDescent="0.55000000000000004">
      <c r="A305" s="2">
        <v>44930</v>
      </c>
      <c r="B305" s="3">
        <v>-0.8</v>
      </c>
      <c r="C305" s="4">
        <v>-0.2</v>
      </c>
      <c r="D305" s="3">
        <v>-4.2</v>
      </c>
      <c r="F305" s="3">
        <v>3.3</v>
      </c>
      <c r="I305" s="2">
        <v>44930</v>
      </c>
      <c r="J305" s="3">
        <v>-6.1</v>
      </c>
      <c r="K305" s="4">
        <v>-5.0999999999999996</v>
      </c>
      <c r="L305" s="3">
        <v>-12.8</v>
      </c>
      <c r="N305" s="3">
        <v>-1</v>
      </c>
    </row>
    <row r="306" spans="1:14" x14ac:dyDescent="0.55000000000000004">
      <c r="A306" s="2">
        <v>44961</v>
      </c>
      <c r="B306" s="3">
        <v>0.5</v>
      </c>
      <c r="C306" s="4">
        <v>0.3</v>
      </c>
      <c r="D306" s="3">
        <v>-3.3</v>
      </c>
      <c r="F306" s="3">
        <v>5.5</v>
      </c>
      <c r="I306" s="2">
        <v>44961</v>
      </c>
      <c r="J306" s="3">
        <v>-4.3</v>
      </c>
      <c r="K306" s="4">
        <v>-4.5999999999999996</v>
      </c>
      <c r="L306" s="3">
        <v>-11.9</v>
      </c>
      <c r="N306" s="3">
        <v>2.1</v>
      </c>
    </row>
    <row r="307" spans="1:14" x14ac:dyDescent="0.55000000000000004">
      <c r="A307" s="2">
        <v>44989</v>
      </c>
      <c r="B307" s="3">
        <v>3.4</v>
      </c>
      <c r="C307" s="4">
        <v>3.8</v>
      </c>
      <c r="D307" s="3">
        <v>-1.2</v>
      </c>
      <c r="F307" s="3">
        <v>8.6999999999999993</v>
      </c>
      <c r="I307" s="2">
        <v>44989</v>
      </c>
      <c r="J307" s="3">
        <v>-1.2</v>
      </c>
      <c r="K307" s="4">
        <v>-0.8</v>
      </c>
      <c r="L307" s="3">
        <v>-7.7</v>
      </c>
      <c r="N307" s="3">
        <v>4.7</v>
      </c>
    </row>
    <row r="308" spans="1:14" x14ac:dyDescent="0.55000000000000004">
      <c r="A308" s="2">
        <v>45020</v>
      </c>
      <c r="B308" s="3">
        <v>10.8</v>
      </c>
      <c r="C308" s="4">
        <v>9.8000000000000007</v>
      </c>
      <c r="D308" s="3">
        <v>4.0999999999999996</v>
      </c>
      <c r="F308" s="3">
        <v>17.7</v>
      </c>
      <c r="I308" s="2">
        <v>45020</v>
      </c>
      <c r="J308" s="3">
        <v>6.2</v>
      </c>
      <c r="K308" s="4">
        <v>5.2</v>
      </c>
      <c r="L308" s="3">
        <v>-1.4</v>
      </c>
      <c r="N308" s="3">
        <v>14.1</v>
      </c>
    </row>
    <row r="309" spans="1:14" x14ac:dyDescent="0.55000000000000004">
      <c r="A309" s="2">
        <v>45050</v>
      </c>
      <c r="B309" s="3">
        <v>16.100000000000001</v>
      </c>
      <c r="C309" s="4">
        <v>15.3</v>
      </c>
      <c r="D309" s="3">
        <v>11.9</v>
      </c>
      <c r="F309" s="3">
        <v>21</v>
      </c>
      <c r="I309" s="2">
        <v>45050</v>
      </c>
      <c r="J309" s="3">
        <v>12.8</v>
      </c>
      <c r="K309" s="4">
        <v>11.3</v>
      </c>
      <c r="L309" s="3">
        <v>6.9</v>
      </c>
      <c r="N309" s="3">
        <v>18.2</v>
      </c>
    </row>
    <row r="310" spans="1:14" x14ac:dyDescent="0.55000000000000004">
      <c r="A310" s="2">
        <v>45081</v>
      </c>
      <c r="B310" s="3">
        <v>20.100000000000001</v>
      </c>
      <c r="C310" s="4">
        <v>19.3</v>
      </c>
      <c r="D310" s="3">
        <v>15.5</v>
      </c>
      <c r="F310" s="3">
        <v>25.5</v>
      </c>
      <c r="I310" s="2">
        <v>45081</v>
      </c>
      <c r="J310" s="3">
        <v>16.7</v>
      </c>
      <c r="K310" s="4">
        <v>15.8</v>
      </c>
      <c r="L310" s="3">
        <v>10.8</v>
      </c>
      <c r="N310" s="3">
        <v>22.3</v>
      </c>
    </row>
    <row r="311" spans="1:14" x14ac:dyDescent="0.55000000000000004">
      <c r="A311" s="2">
        <v>45111</v>
      </c>
      <c r="B311" s="3">
        <v>24</v>
      </c>
      <c r="C311" s="4">
        <v>22.9</v>
      </c>
      <c r="D311" s="3">
        <v>19.8</v>
      </c>
      <c r="F311" s="3">
        <v>29.7</v>
      </c>
      <c r="I311" s="2">
        <v>45111</v>
      </c>
      <c r="J311" s="3">
        <v>20.6</v>
      </c>
      <c r="K311" s="4">
        <v>19.899999999999999</v>
      </c>
      <c r="L311" s="3">
        <v>15.2</v>
      </c>
      <c r="N311" s="3">
        <v>26.4</v>
      </c>
    </row>
    <row r="312" spans="1:14" x14ac:dyDescent="0.55000000000000004">
      <c r="A312" s="2">
        <v>45142</v>
      </c>
      <c r="B312" s="3">
        <v>23.3</v>
      </c>
      <c r="C312" s="4">
        <v>24</v>
      </c>
      <c r="D312" s="3">
        <v>19.5</v>
      </c>
      <c r="F312" s="3">
        <v>28.6</v>
      </c>
      <c r="I312" s="2">
        <v>45142</v>
      </c>
      <c r="J312" s="3">
        <v>19.899999999999999</v>
      </c>
      <c r="K312" s="4">
        <v>20.6</v>
      </c>
      <c r="L312" s="3">
        <v>15.2</v>
      </c>
      <c r="N312" s="3">
        <v>25.5</v>
      </c>
    </row>
    <row r="313" spans="1:14" x14ac:dyDescent="0.55000000000000004">
      <c r="A313" s="2">
        <v>45173</v>
      </c>
      <c r="B313" s="3">
        <v>20.6</v>
      </c>
      <c r="C313" s="4">
        <v>20</v>
      </c>
      <c r="D313" s="3">
        <v>17.399999999999999</v>
      </c>
      <c r="F313" s="3">
        <v>25.2</v>
      </c>
      <c r="I313" s="2">
        <v>45173</v>
      </c>
      <c r="J313" s="3">
        <v>17.8</v>
      </c>
      <c r="K313" s="4">
        <v>16.399999999999999</v>
      </c>
      <c r="L313" s="3">
        <v>14.2</v>
      </c>
      <c r="N313" s="3">
        <v>22.1</v>
      </c>
    </row>
    <row r="314" spans="1:14" x14ac:dyDescent="0.55000000000000004">
      <c r="A314" s="2">
        <v>45203</v>
      </c>
      <c r="B314" s="3">
        <v>14.1</v>
      </c>
      <c r="C314" s="4">
        <v>14</v>
      </c>
      <c r="D314" s="3">
        <v>10.3</v>
      </c>
      <c r="F314" s="3">
        <v>19.3</v>
      </c>
      <c r="I314" s="2">
        <v>45203</v>
      </c>
      <c r="J314" s="3">
        <v>10.1</v>
      </c>
      <c r="K314" s="4">
        <v>9.8000000000000007</v>
      </c>
      <c r="L314" s="3">
        <v>5.5</v>
      </c>
      <c r="N314" s="3">
        <v>15.2</v>
      </c>
    </row>
    <row r="315" spans="1:14" x14ac:dyDescent="0.55000000000000004">
      <c r="A315" s="2">
        <v>45234</v>
      </c>
      <c r="B315" s="3">
        <v>9.6999999999999993</v>
      </c>
      <c r="C315" s="4">
        <v>7.9</v>
      </c>
      <c r="D315" s="3">
        <v>5.7</v>
      </c>
      <c r="F315" s="3">
        <v>15.5</v>
      </c>
      <c r="I315" s="2">
        <v>45234</v>
      </c>
      <c r="J315" s="3">
        <v>4.8</v>
      </c>
      <c r="K315" s="4">
        <v>3.6</v>
      </c>
      <c r="L315" s="3">
        <v>-0.9</v>
      </c>
      <c r="N315" s="3">
        <v>11.2</v>
      </c>
    </row>
    <row r="316" spans="1:14" x14ac:dyDescent="0.55000000000000004">
      <c r="A316" s="2">
        <v>45264</v>
      </c>
      <c r="B316" s="3">
        <v>4.2</v>
      </c>
      <c r="C316" s="4">
        <v>2.4</v>
      </c>
      <c r="D316" s="3">
        <v>0.3</v>
      </c>
      <c r="F316" s="3">
        <v>9.5</v>
      </c>
      <c r="I316" s="2">
        <v>45264</v>
      </c>
      <c r="J316" s="3">
        <v>-0.7</v>
      </c>
      <c r="K316" s="4">
        <v>-2</v>
      </c>
      <c r="L316" s="3">
        <v>-6.2</v>
      </c>
      <c r="N316" s="3">
        <v>5.2</v>
      </c>
    </row>
    <row r="317" spans="1:14" x14ac:dyDescent="0.55000000000000004">
      <c r="A317" s="2">
        <v>44931</v>
      </c>
      <c r="B317" s="3">
        <v>-0.5</v>
      </c>
      <c r="C317" s="4">
        <v>-0.2</v>
      </c>
      <c r="D317" s="3">
        <v>-3.7</v>
      </c>
      <c r="F317" s="3">
        <v>3.4</v>
      </c>
      <c r="I317" s="2">
        <v>44931</v>
      </c>
      <c r="J317" s="3">
        <v>-5.3</v>
      </c>
      <c r="K317" s="4">
        <v>-5.0999999999999996</v>
      </c>
      <c r="L317" s="3">
        <v>-11.4</v>
      </c>
      <c r="N317" s="3">
        <v>-0.9</v>
      </c>
    </row>
    <row r="318" spans="1:14" x14ac:dyDescent="0.55000000000000004">
      <c r="A318" s="2">
        <v>44962</v>
      </c>
      <c r="B318" s="3">
        <v>0</v>
      </c>
      <c r="C318" s="4">
        <v>0.3</v>
      </c>
      <c r="D318" s="3">
        <v>-3.2</v>
      </c>
      <c r="F318" s="3">
        <v>3.7</v>
      </c>
      <c r="I318" s="2">
        <v>44962</v>
      </c>
      <c r="J318" s="3">
        <v>-4.8</v>
      </c>
      <c r="K318" s="4">
        <v>-4.5999999999999996</v>
      </c>
      <c r="L318" s="3">
        <v>-10.6</v>
      </c>
      <c r="N318" s="3">
        <v>-0.6</v>
      </c>
    </row>
    <row r="319" spans="1:14" x14ac:dyDescent="0.55000000000000004">
      <c r="A319" s="2">
        <v>44990</v>
      </c>
      <c r="B319" s="3">
        <v>2</v>
      </c>
      <c r="C319" s="4">
        <v>3.8</v>
      </c>
      <c r="D319" s="3">
        <v>-1.7</v>
      </c>
      <c r="F319" s="3">
        <v>7</v>
      </c>
      <c r="I319" s="2">
        <v>44990</v>
      </c>
      <c r="J319" s="3">
        <v>-2.5</v>
      </c>
      <c r="K319" s="4">
        <v>-0.8</v>
      </c>
      <c r="L319" s="3">
        <v>-8.6</v>
      </c>
      <c r="N319" s="3">
        <v>2.9</v>
      </c>
    </row>
    <row r="320" spans="1:14" x14ac:dyDescent="0.55000000000000004">
      <c r="A320" s="2">
        <v>45021</v>
      </c>
      <c r="B320" s="3">
        <v>10.1</v>
      </c>
      <c r="C320" s="4">
        <v>9.8000000000000007</v>
      </c>
      <c r="D320" s="3">
        <v>4.2</v>
      </c>
      <c r="F320" s="3">
        <v>16.8</v>
      </c>
      <c r="I320" s="2">
        <v>45021</v>
      </c>
      <c r="J320" s="3">
        <v>5.3</v>
      </c>
      <c r="K320" s="4">
        <v>5.2</v>
      </c>
      <c r="L320" s="3">
        <v>-1.7</v>
      </c>
      <c r="N320" s="3">
        <v>12.4</v>
      </c>
    </row>
    <row r="321" spans="1:14" x14ac:dyDescent="0.55000000000000004">
      <c r="A321" s="2">
        <v>45051</v>
      </c>
      <c r="B321" s="3">
        <v>14.2</v>
      </c>
      <c r="C321" s="4">
        <v>15.3</v>
      </c>
      <c r="D321" s="3">
        <v>8.4</v>
      </c>
      <c r="F321" s="3">
        <v>20.2</v>
      </c>
      <c r="I321" s="2">
        <v>45051</v>
      </c>
      <c r="J321" s="3">
        <v>10.1</v>
      </c>
      <c r="K321" s="4">
        <v>11.3</v>
      </c>
      <c r="L321" s="3">
        <v>2.2999999999999998</v>
      </c>
      <c r="N321" s="3">
        <v>16.899999999999999</v>
      </c>
    </row>
    <row r="322" spans="1:14" x14ac:dyDescent="0.55000000000000004">
      <c r="A322" s="2">
        <v>45082</v>
      </c>
      <c r="B322" s="3">
        <v>20.9</v>
      </c>
      <c r="C322" s="4">
        <v>19.3</v>
      </c>
      <c r="D322" s="3">
        <v>16.399999999999999</v>
      </c>
      <c r="F322" s="3">
        <v>26.4</v>
      </c>
      <c r="I322" s="2">
        <v>45082</v>
      </c>
      <c r="J322" s="3">
        <v>17.2</v>
      </c>
      <c r="K322" s="4">
        <v>15.8</v>
      </c>
      <c r="L322" s="3">
        <v>11.4</v>
      </c>
      <c r="N322" s="3">
        <v>23.1</v>
      </c>
    </row>
    <row r="323" spans="1:14" x14ac:dyDescent="0.55000000000000004">
      <c r="A323" s="2">
        <v>45112</v>
      </c>
      <c r="B323" s="3">
        <v>22.9</v>
      </c>
      <c r="C323" s="4">
        <v>22.9</v>
      </c>
      <c r="D323" s="3">
        <v>19</v>
      </c>
      <c r="F323" s="3">
        <v>27.8</v>
      </c>
      <c r="I323" s="2">
        <v>45112</v>
      </c>
      <c r="J323" s="3">
        <v>19.600000000000001</v>
      </c>
      <c r="K323" s="4">
        <v>19.899999999999999</v>
      </c>
      <c r="L323" s="3">
        <v>15.2</v>
      </c>
      <c r="N323" s="3">
        <v>24.5</v>
      </c>
    </row>
    <row r="324" spans="1:14" x14ac:dyDescent="0.55000000000000004">
      <c r="A324" s="2">
        <v>45143</v>
      </c>
      <c r="B324" s="3">
        <v>23.6</v>
      </c>
      <c r="C324" s="4">
        <v>24</v>
      </c>
      <c r="D324" s="3">
        <v>20.100000000000001</v>
      </c>
      <c r="F324" s="3">
        <v>29.2</v>
      </c>
      <c r="I324" s="2">
        <v>45143</v>
      </c>
      <c r="J324" s="3">
        <v>20.399999999999999</v>
      </c>
      <c r="K324" s="4">
        <v>20.6</v>
      </c>
      <c r="L324" s="3">
        <v>16.5</v>
      </c>
      <c r="N324" s="3">
        <v>25.8</v>
      </c>
    </row>
    <row r="325" spans="1:14" x14ac:dyDescent="0.55000000000000004">
      <c r="A325" s="2">
        <v>45174</v>
      </c>
      <c r="B325" s="3">
        <v>21.5</v>
      </c>
      <c r="C325" s="4">
        <v>20</v>
      </c>
      <c r="D325" s="3">
        <v>17.8</v>
      </c>
      <c r="F325" s="3">
        <v>26.9</v>
      </c>
      <c r="I325" s="2">
        <v>45174</v>
      </c>
      <c r="J325" s="3">
        <v>17.8</v>
      </c>
      <c r="K325" s="4">
        <v>16.399999999999999</v>
      </c>
      <c r="L325" s="3">
        <v>13.6</v>
      </c>
      <c r="N325" s="3">
        <v>22.9</v>
      </c>
    </row>
    <row r="326" spans="1:14" x14ac:dyDescent="0.55000000000000004">
      <c r="A326" s="2">
        <v>45204</v>
      </c>
      <c r="B326" s="3">
        <v>14.9</v>
      </c>
      <c r="C326" s="4">
        <v>14</v>
      </c>
      <c r="D326" s="3">
        <v>11.3</v>
      </c>
      <c r="F326" s="3">
        <v>20.100000000000001</v>
      </c>
      <c r="I326" s="2">
        <v>45204</v>
      </c>
      <c r="J326" s="3">
        <v>11</v>
      </c>
      <c r="K326" s="4">
        <v>9.8000000000000007</v>
      </c>
      <c r="L326" s="3">
        <v>6.1</v>
      </c>
      <c r="N326" s="3">
        <v>16.100000000000001</v>
      </c>
    </row>
    <row r="327" spans="1:14" x14ac:dyDescent="0.55000000000000004">
      <c r="A327" s="2">
        <v>45235</v>
      </c>
      <c r="B327" s="3">
        <v>6.9</v>
      </c>
      <c r="C327" s="4">
        <v>7.9</v>
      </c>
      <c r="D327" s="3">
        <v>2.9</v>
      </c>
      <c r="F327" s="3">
        <v>12.7</v>
      </c>
      <c r="I327" s="2">
        <v>45235</v>
      </c>
      <c r="J327" s="3">
        <v>2.2000000000000002</v>
      </c>
      <c r="K327" s="4">
        <v>3.6</v>
      </c>
      <c r="L327" s="3">
        <v>-3.4</v>
      </c>
      <c r="N327" s="3">
        <v>8.5</v>
      </c>
    </row>
    <row r="328" spans="1:14" x14ac:dyDescent="0.55000000000000004">
      <c r="A328" s="2">
        <v>45265</v>
      </c>
      <c r="B328" s="3">
        <v>-1.3</v>
      </c>
      <c r="C328" s="4">
        <v>2.4</v>
      </c>
      <c r="D328" s="3">
        <v>-3.6</v>
      </c>
      <c r="F328" s="3">
        <v>1.4</v>
      </c>
      <c r="I328" s="2">
        <v>45265</v>
      </c>
      <c r="J328" s="3">
        <v>-5.7</v>
      </c>
      <c r="K328" s="4">
        <v>-2</v>
      </c>
      <c r="L328" s="3">
        <v>-10.9</v>
      </c>
      <c r="N328" s="3">
        <v>-2.4</v>
      </c>
    </row>
    <row r="329" spans="1:14" x14ac:dyDescent="0.55000000000000004">
      <c r="A329" s="2">
        <v>44932</v>
      </c>
      <c r="B329" s="3">
        <v>-1.1000000000000001</v>
      </c>
      <c r="C329" s="4">
        <v>-0.2</v>
      </c>
      <c r="D329" s="3">
        <v>-4.8</v>
      </c>
      <c r="F329" s="3">
        <v>3</v>
      </c>
      <c r="I329" s="2">
        <v>44932</v>
      </c>
      <c r="J329" s="3">
        <v>-6.5</v>
      </c>
      <c r="K329" s="4">
        <v>-5.0999999999999996</v>
      </c>
      <c r="L329" s="3">
        <v>-12.8</v>
      </c>
      <c r="N329" s="3">
        <v>-1.4</v>
      </c>
    </row>
    <row r="330" spans="1:14" x14ac:dyDescent="0.55000000000000004">
      <c r="A330" s="2">
        <v>44963</v>
      </c>
      <c r="B330" s="3">
        <v>0.4</v>
      </c>
      <c r="C330" s="4">
        <v>0.3</v>
      </c>
      <c r="D330" s="3">
        <v>-3.3</v>
      </c>
      <c r="F330" s="3">
        <v>4.7</v>
      </c>
      <c r="I330" s="2">
        <v>44963</v>
      </c>
      <c r="J330" s="3">
        <v>-3.5</v>
      </c>
      <c r="K330" s="4">
        <v>-4.5999999999999996</v>
      </c>
      <c r="L330" s="3">
        <v>-9.5</v>
      </c>
      <c r="N330" s="3">
        <v>2</v>
      </c>
    </row>
    <row r="331" spans="1:14" x14ac:dyDescent="0.55000000000000004">
      <c r="A331" s="2">
        <v>44991</v>
      </c>
      <c r="B331" s="3">
        <v>2.5</v>
      </c>
      <c r="C331" s="4">
        <v>3.8</v>
      </c>
      <c r="D331" s="3">
        <v>-1.4</v>
      </c>
      <c r="F331" s="3">
        <v>7.5</v>
      </c>
      <c r="I331" s="2">
        <v>44991</v>
      </c>
      <c r="J331" s="3">
        <v>-1.5</v>
      </c>
      <c r="K331" s="4">
        <v>-0.8</v>
      </c>
      <c r="L331" s="3">
        <v>-6.9</v>
      </c>
      <c r="N331" s="3">
        <v>4</v>
      </c>
    </row>
    <row r="332" spans="1:14" x14ac:dyDescent="0.55000000000000004">
      <c r="A332" s="2">
        <v>45022</v>
      </c>
      <c r="B332" s="3">
        <v>7.7</v>
      </c>
      <c r="C332" s="4">
        <v>9.8000000000000007</v>
      </c>
      <c r="D332" s="3">
        <v>3.2</v>
      </c>
      <c r="F332" s="3">
        <v>13.2</v>
      </c>
      <c r="I332" s="2">
        <v>45022</v>
      </c>
      <c r="J332" s="3">
        <v>3.2</v>
      </c>
      <c r="K332" s="4">
        <v>5.2</v>
      </c>
      <c r="L332" s="3">
        <v>-1.8</v>
      </c>
      <c r="N332" s="3">
        <v>9</v>
      </c>
    </row>
    <row r="333" spans="1:14" x14ac:dyDescent="0.55000000000000004">
      <c r="A333" s="2">
        <v>45052</v>
      </c>
      <c r="B333" s="3">
        <v>15.2</v>
      </c>
      <c r="C333" s="4">
        <v>15.3</v>
      </c>
      <c r="D333" s="3">
        <v>10.5</v>
      </c>
      <c r="F333" s="3">
        <v>20.100000000000001</v>
      </c>
      <c r="I333" s="2">
        <v>45052</v>
      </c>
      <c r="J333" s="3">
        <v>11.7</v>
      </c>
      <c r="K333" s="4">
        <v>11.3</v>
      </c>
      <c r="L333" s="3">
        <v>5.7</v>
      </c>
      <c r="N333" s="3">
        <v>17.2</v>
      </c>
    </row>
    <row r="334" spans="1:14" x14ac:dyDescent="0.55000000000000004">
      <c r="A334" s="2">
        <v>45083</v>
      </c>
      <c r="B334" s="3">
        <v>19.899999999999999</v>
      </c>
      <c r="C334" s="4">
        <v>19.3</v>
      </c>
      <c r="D334" s="3">
        <v>15.4</v>
      </c>
      <c r="F334" s="3">
        <v>25.1</v>
      </c>
      <c r="I334" s="2">
        <v>45083</v>
      </c>
      <c r="J334" s="3">
        <v>16.100000000000001</v>
      </c>
      <c r="K334" s="4">
        <v>15.8</v>
      </c>
      <c r="L334" s="3">
        <v>10.4</v>
      </c>
      <c r="N334" s="3">
        <v>21.9</v>
      </c>
    </row>
    <row r="335" spans="1:14" x14ac:dyDescent="0.55000000000000004">
      <c r="A335" s="2">
        <v>45113</v>
      </c>
      <c r="B335" s="3">
        <v>22.1</v>
      </c>
      <c r="C335" s="4">
        <v>22.9</v>
      </c>
      <c r="D335" s="3">
        <v>19.2</v>
      </c>
      <c r="F335" s="3">
        <v>26</v>
      </c>
      <c r="I335" s="2">
        <v>45113</v>
      </c>
      <c r="J335" s="3">
        <v>19.5</v>
      </c>
      <c r="K335" s="4">
        <v>19.899999999999999</v>
      </c>
      <c r="L335" s="3">
        <v>15.7</v>
      </c>
      <c r="N335" s="3">
        <v>23.7</v>
      </c>
    </row>
    <row r="336" spans="1:14" x14ac:dyDescent="0.55000000000000004">
      <c r="A336" s="2">
        <v>45144</v>
      </c>
      <c r="B336" s="3">
        <v>25.2</v>
      </c>
      <c r="C336" s="4">
        <v>24</v>
      </c>
      <c r="D336" s="3">
        <v>20.8</v>
      </c>
      <c r="F336" s="3">
        <v>31</v>
      </c>
      <c r="I336" s="2">
        <v>45144</v>
      </c>
      <c r="J336" s="3">
        <v>21.6</v>
      </c>
      <c r="K336" s="4">
        <v>20.6</v>
      </c>
      <c r="L336" s="3">
        <v>16.600000000000001</v>
      </c>
      <c r="N336" s="3">
        <v>28.1</v>
      </c>
    </row>
    <row r="337" spans="1:14" x14ac:dyDescent="0.55000000000000004">
      <c r="A337" s="2">
        <v>45175</v>
      </c>
      <c r="B337" s="3">
        <v>19.8</v>
      </c>
      <c r="C337" s="4">
        <v>20</v>
      </c>
      <c r="D337" s="3">
        <v>15.9</v>
      </c>
      <c r="F337" s="3">
        <v>25</v>
      </c>
      <c r="I337" s="2">
        <v>45175</v>
      </c>
      <c r="J337" s="3">
        <v>15.9</v>
      </c>
      <c r="K337" s="4">
        <v>16.399999999999999</v>
      </c>
      <c r="L337" s="3">
        <v>11.5</v>
      </c>
      <c r="N337" s="3">
        <v>21.3</v>
      </c>
    </row>
    <row r="338" spans="1:14" x14ac:dyDescent="0.55000000000000004">
      <c r="A338" s="2">
        <v>45205</v>
      </c>
      <c r="B338" s="3">
        <v>15.3</v>
      </c>
      <c r="C338" s="4">
        <v>14</v>
      </c>
      <c r="D338" s="3">
        <v>11.3</v>
      </c>
      <c r="F338" s="3">
        <v>21.4</v>
      </c>
      <c r="I338" s="2">
        <v>45205</v>
      </c>
      <c r="J338" s="3">
        <v>10.9</v>
      </c>
      <c r="K338" s="4">
        <v>9.8000000000000007</v>
      </c>
      <c r="L338" s="3">
        <v>5.7</v>
      </c>
      <c r="N338" s="3">
        <v>17.2</v>
      </c>
    </row>
    <row r="339" spans="1:14" x14ac:dyDescent="0.55000000000000004">
      <c r="A339" s="2">
        <v>45236</v>
      </c>
      <c r="B339" s="3">
        <v>8.6999999999999993</v>
      </c>
      <c r="C339" s="4">
        <v>7.9</v>
      </c>
      <c r="D339" s="3">
        <v>4.9000000000000004</v>
      </c>
      <c r="F339" s="3">
        <v>13.7</v>
      </c>
      <c r="I339" s="2">
        <v>45236</v>
      </c>
      <c r="J339" s="3">
        <v>4.2</v>
      </c>
      <c r="K339" s="4">
        <v>3.6</v>
      </c>
      <c r="L339" s="3">
        <v>-1.2</v>
      </c>
      <c r="N339" s="3">
        <v>9.9</v>
      </c>
    </row>
    <row r="340" spans="1:14" x14ac:dyDescent="0.55000000000000004">
      <c r="A340" s="2">
        <v>45266</v>
      </c>
      <c r="B340" s="3">
        <v>3.3</v>
      </c>
      <c r="C340" s="4">
        <v>2.4</v>
      </c>
      <c r="D340" s="3">
        <v>0.1</v>
      </c>
      <c r="F340" s="3">
        <v>7.4</v>
      </c>
      <c r="I340" s="2">
        <v>45266</v>
      </c>
      <c r="J340" s="3">
        <v>-1.5</v>
      </c>
      <c r="K340" s="4">
        <v>-2</v>
      </c>
      <c r="L340" s="3">
        <v>-6</v>
      </c>
      <c r="N340" s="3">
        <v>2.8</v>
      </c>
    </row>
    <row r="341" spans="1:14" x14ac:dyDescent="0.55000000000000004">
      <c r="A341" s="2">
        <v>44933</v>
      </c>
      <c r="B341" s="3">
        <v>1.2</v>
      </c>
      <c r="C341" s="4">
        <v>-0.2</v>
      </c>
      <c r="D341" s="3">
        <v>-1.8</v>
      </c>
      <c r="F341" s="3">
        <v>5.9</v>
      </c>
      <c r="I341" s="2">
        <v>44933</v>
      </c>
      <c r="J341" s="3">
        <v>-3.9</v>
      </c>
      <c r="K341" s="4">
        <v>-5.0999999999999996</v>
      </c>
      <c r="L341" s="3">
        <v>-10.1</v>
      </c>
      <c r="N341" s="3">
        <v>1.5</v>
      </c>
    </row>
    <row r="342" spans="1:14" x14ac:dyDescent="0.55000000000000004">
      <c r="A342" s="2">
        <v>44964</v>
      </c>
      <c r="B342" s="3">
        <v>2.7</v>
      </c>
      <c r="C342" s="4">
        <v>0.3</v>
      </c>
      <c r="D342" s="3">
        <v>-1.5</v>
      </c>
      <c r="F342" s="3">
        <v>8.4</v>
      </c>
      <c r="I342" s="2">
        <v>44964</v>
      </c>
      <c r="J342" s="3">
        <v>-2.7</v>
      </c>
      <c r="K342" s="4">
        <v>-4.5999999999999996</v>
      </c>
      <c r="L342" s="3">
        <v>-9.5</v>
      </c>
      <c r="N342" s="3">
        <v>3.3</v>
      </c>
    </row>
    <row r="343" spans="1:14" x14ac:dyDescent="0.55000000000000004">
      <c r="A343" s="2">
        <v>44992</v>
      </c>
      <c r="B343" s="3">
        <v>3.9</v>
      </c>
      <c r="C343" s="4">
        <v>3.8</v>
      </c>
      <c r="D343" s="3">
        <v>-0.7</v>
      </c>
      <c r="F343" s="3">
        <v>9.1</v>
      </c>
      <c r="I343" s="2">
        <v>44992</v>
      </c>
      <c r="J343" s="3">
        <v>-1.1000000000000001</v>
      </c>
      <c r="K343" s="4">
        <v>-0.8</v>
      </c>
      <c r="L343" s="3">
        <v>-7.4</v>
      </c>
      <c r="N343" s="3">
        <v>4.8</v>
      </c>
    </row>
    <row r="344" spans="1:14" x14ac:dyDescent="0.55000000000000004">
      <c r="A344" s="2">
        <v>45023</v>
      </c>
      <c r="B344" s="3">
        <v>9</v>
      </c>
      <c r="C344" s="4">
        <v>9.8000000000000007</v>
      </c>
      <c r="D344" s="3">
        <v>3.4</v>
      </c>
      <c r="F344" s="3">
        <v>14.8</v>
      </c>
      <c r="I344" s="2">
        <v>45023</v>
      </c>
      <c r="J344" s="3">
        <v>4.3</v>
      </c>
      <c r="K344" s="4">
        <v>5.2</v>
      </c>
      <c r="L344" s="3">
        <v>-3.1</v>
      </c>
      <c r="N344" s="3">
        <v>10.9</v>
      </c>
    </row>
    <row r="345" spans="1:14" x14ac:dyDescent="0.55000000000000004">
      <c r="A345" s="2">
        <v>45053</v>
      </c>
      <c r="B345" s="3">
        <v>14.7</v>
      </c>
      <c r="C345" s="4">
        <v>15.3</v>
      </c>
      <c r="D345" s="3">
        <v>9</v>
      </c>
      <c r="F345" s="3">
        <v>20.6</v>
      </c>
      <c r="I345" s="2">
        <v>45053</v>
      </c>
      <c r="J345" s="3">
        <v>10.6</v>
      </c>
      <c r="K345" s="4">
        <v>11.3</v>
      </c>
      <c r="L345" s="3">
        <v>2.8</v>
      </c>
      <c r="N345" s="3">
        <v>17.2</v>
      </c>
    </row>
    <row r="346" spans="1:14" x14ac:dyDescent="0.55000000000000004">
      <c r="A346" s="2">
        <v>45084</v>
      </c>
      <c r="B346" s="3">
        <v>19.2</v>
      </c>
      <c r="C346" s="4">
        <v>19.3</v>
      </c>
      <c r="D346" s="3">
        <v>14.7</v>
      </c>
      <c r="F346" s="3">
        <v>24.4</v>
      </c>
      <c r="I346" s="2">
        <v>45084</v>
      </c>
      <c r="J346" s="3">
        <v>15.6</v>
      </c>
      <c r="K346" s="4">
        <v>15.8</v>
      </c>
      <c r="L346" s="3">
        <v>10.5</v>
      </c>
      <c r="N346" s="3">
        <v>20.8</v>
      </c>
    </row>
    <row r="347" spans="1:14" x14ac:dyDescent="0.55000000000000004">
      <c r="A347" s="2">
        <v>45114</v>
      </c>
      <c r="B347" s="3">
        <v>21.6</v>
      </c>
      <c r="C347" s="4">
        <v>22.9</v>
      </c>
      <c r="D347" s="3">
        <v>18.3</v>
      </c>
      <c r="F347" s="3">
        <v>25.7</v>
      </c>
      <c r="I347" s="2">
        <v>45114</v>
      </c>
      <c r="J347" s="3">
        <v>18.8</v>
      </c>
      <c r="K347" s="4">
        <v>19.899999999999999</v>
      </c>
      <c r="L347" s="3">
        <v>14.9</v>
      </c>
      <c r="N347" s="3">
        <v>23.3</v>
      </c>
    </row>
    <row r="348" spans="1:14" x14ac:dyDescent="0.55000000000000004">
      <c r="A348" s="2">
        <v>45145</v>
      </c>
      <c r="B348" s="3">
        <v>24.5</v>
      </c>
      <c r="C348" s="4">
        <v>24</v>
      </c>
      <c r="D348" s="3">
        <v>20.5</v>
      </c>
      <c r="F348" s="3">
        <v>30.1</v>
      </c>
      <c r="I348" s="2">
        <v>45145</v>
      </c>
      <c r="J348" s="3">
        <v>20.8</v>
      </c>
      <c r="K348" s="4">
        <v>20.6</v>
      </c>
      <c r="L348" s="3">
        <v>15.6</v>
      </c>
      <c r="N348" s="3">
        <v>26.7</v>
      </c>
    </row>
    <row r="349" spans="1:14" x14ac:dyDescent="0.55000000000000004">
      <c r="A349" s="2">
        <v>45176</v>
      </c>
      <c r="B349" s="3">
        <v>21.7</v>
      </c>
      <c r="C349" s="4">
        <v>20</v>
      </c>
      <c r="D349" s="3">
        <v>18.600000000000001</v>
      </c>
      <c r="F349" s="3">
        <v>26.5</v>
      </c>
      <c r="I349" s="2">
        <v>45176</v>
      </c>
      <c r="J349" s="3">
        <v>18.600000000000001</v>
      </c>
      <c r="K349" s="4">
        <v>16.399999999999999</v>
      </c>
      <c r="L349" s="3">
        <v>14.4</v>
      </c>
      <c r="N349" s="3">
        <v>23.5</v>
      </c>
    </row>
    <row r="350" spans="1:14" x14ac:dyDescent="0.55000000000000004">
      <c r="A350" s="2">
        <v>45206</v>
      </c>
      <c r="B350" s="3">
        <v>14.1</v>
      </c>
      <c r="C350" s="4">
        <v>14</v>
      </c>
      <c r="D350" s="3">
        <v>10.199999999999999</v>
      </c>
      <c r="F350" s="3">
        <v>19.7</v>
      </c>
      <c r="I350" s="2">
        <v>45206</v>
      </c>
      <c r="J350" s="3">
        <v>9.8000000000000007</v>
      </c>
      <c r="K350" s="4">
        <v>9.8000000000000007</v>
      </c>
      <c r="L350" s="3">
        <v>4.7</v>
      </c>
      <c r="N350" s="3">
        <v>15.9</v>
      </c>
    </row>
    <row r="351" spans="1:14" x14ac:dyDescent="0.55000000000000004">
      <c r="A351" s="2">
        <v>45237</v>
      </c>
      <c r="B351" s="3">
        <v>7.8</v>
      </c>
      <c r="C351" s="4">
        <v>7.9</v>
      </c>
      <c r="D351" s="3">
        <v>3.7</v>
      </c>
      <c r="F351" s="3">
        <v>13.4</v>
      </c>
      <c r="I351" s="2">
        <v>45237</v>
      </c>
      <c r="J351" s="3">
        <v>2.7</v>
      </c>
      <c r="K351" s="4">
        <v>3.6</v>
      </c>
      <c r="L351" s="3">
        <v>-2.8</v>
      </c>
      <c r="N351" s="3">
        <v>8.8000000000000007</v>
      </c>
    </row>
    <row r="352" spans="1:14" x14ac:dyDescent="0.55000000000000004">
      <c r="A352" s="2">
        <v>45267</v>
      </c>
      <c r="B352" s="3">
        <v>3</v>
      </c>
      <c r="C352" s="4">
        <v>2.4</v>
      </c>
      <c r="D352" s="3">
        <v>0.5</v>
      </c>
      <c r="F352" s="3">
        <v>6.6</v>
      </c>
      <c r="I352" s="2">
        <v>45267</v>
      </c>
      <c r="J352" s="3">
        <v>-1.2</v>
      </c>
      <c r="K352" s="4">
        <v>-2</v>
      </c>
      <c r="L352" s="3">
        <v>-5.2</v>
      </c>
      <c r="N352" s="3">
        <v>2.9</v>
      </c>
    </row>
    <row r="353" spans="1:15" x14ac:dyDescent="0.55000000000000004">
      <c r="A353" s="2">
        <v>44934</v>
      </c>
      <c r="B353" s="3">
        <v>0</v>
      </c>
      <c r="C353" s="4">
        <v>-0.2</v>
      </c>
      <c r="D353" s="3">
        <v>-3</v>
      </c>
      <c r="F353" s="3">
        <v>4.2</v>
      </c>
      <c r="I353" s="2">
        <v>44934</v>
      </c>
      <c r="J353" s="3">
        <v>-5.6</v>
      </c>
      <c r="K353" s="4">
        <v>-5.0999999999999996</v>
      </c>
      <c r="L353" s="3">
        <v>-11.7</v>
      </c>
      <c r="N353" s="3">
        <v>-0.4</v>
      </c>
    </row>
    <row r="354" spans="1:15" x14ac:dyDescent="0.55000000000000004">
      <c r="A354" s="2">
        <v>44965</v>
      </c>
      <c r="B354" s="3">
        <v>-1.1000000000000001</v>
      </c>
      <c r="C354" s="4">
        <v>0.3</v>
      </c>
      <c r="D354" s="3">
        <v>-4.9000000000000004</v>
      </c>
      <c r="F354" s="3">
        <v>3.5</v>
      </c>
      <c r="I354" s="2">
        <v>44965</v>
      </c>
      <c r="J354" s="3">
        <v>-6.7</v>
      </c>
      <c r="K354" s="4">
        <v>-4.5999999999999996</v>
      </c>
      <c r="L354" s="3">
        <v>-13.2</v>
      </c>
      <c r="N354" s="3">
        <v>-1.4</v>
      </c>
    </row>
    <row r="355" spans="1:15" x14ac:dyDescent="0.55000000000000004">
      <c r="A355" s="2">
        <v>44993</v>
      </c>
      <c r="B355" s="3">
        <v>4.9000000000000004</v>
      </c>
      <c r="C355" s="4">
        <v>3.8</v>
      </c>
      <c r="D355" s="3">
        <v>0.6</v>
      </c>
      <c r="F355" s="3">
        <v>10.9</v>
      </c>
      <c r="I355" s="2">
        <v>44993</v>
      </c>
      <c r="J355" s="3">
        <v>0.2</v>
      </c>
      <c r="K355" s="4">
        <v>-0.8</v>
      </c>
      <c r="L355" s="3">
        <v>-5.9</v>
      </c>
      <c r="N355" s="3">
        <v>6.3</v>
      </c>
    </row>
    <row r="356" spans="1:15" x14ac:dyDescent="0.55000000000000004">
      <c r="A356" s="2">
        <v>45024</v>
      </c>
      <c r="B356" s="3">
        <v>10.8</v>
      </c>
      <c r="C356" s="4">
        <v>9.8000000000000007</v>
      </c>
      <c r="D356" s="3">
        <v>5.3</v>
      </c>
      <c r="F356" s="3">
        <v>17</v>
      </c>
      <c r="I356" s="2">
        <v>45024</v>
      </c>
      <c r="J356" s="3">
        <v>5.9</v>
      </c>
      <c r="K356" s="4">
        <v>5.2</v>
      </c>
      <c r="L356" s="3">
        <v>-1.1000000000000001</v>
      </c>
      <c r="N356" s="3">
        <v>12.7</v>
      </c>
    </row>
    <row r="357" spans="1:15" x14ac:dyDescent="0.55000000000000004">
      <c r="A357" s="2">
        <v>45054</v>
      </c>
      <c r="B357" s="3">
        <v>15.6</v>
      </c>
      <c r="C357" s="4">
        <v>15.3</v>
      </c>
      <c r="D357" s="3">
        <v>9.6</v>
      </c>
      <c r="F357" s="3">
        <v>21.9</v>
      </c>
      <c r="I357" s="2">
        <v>45054</v>
      </c>
      <c r="J357" s="3">
        <v>11.3</v>
      </c>
      <c r="K357" s="4">
        <v>11.3</v>
      </c>
      <c r="L357" s="3">
        <v>3.6</v>
      </c>
      <c r="N357" s="3">
        <v>18.2</v>
      </c>
    </row>
    <row r="358" spans="1:15" x14ac:dyDescent="0.55000000000000004">
      <c r="A358" s="2">
        <v>45085</v>
      </c>
      <c r="B358" s="3">
        <v>19.2</v>
      </c>
      <c r="C358" s="4">
        <v>19.3</v>
      </c>
      <c r="D358" s="3">
        <v>14.8</v>
      </c>
      <c r="F358" s="3">
        <v>24.3</v>
      </c>
      <c r="I358" s="2">
        <v>45085</v>
      </c>
      <c r="J358" s="3">
        <v>15.1</v>
      </c>
      <c r="K358" s="4">
        <v>15.8</v>
      </c>
      <c r="L358" s="3">
        <v>9.5</v>
      </c>
      <c r="N358" s="3">
        <v>20.8</v>
      </c>
    </row>
    <row r="359" spans="1:15" x14ac:dyDescent="0.55000000000000004">
      <c r="A359" s="2">
        <v>45115</v>
      </c>
      <c r="B359" s="3">
        <v>24.1</v>
      </c>
      <c r="C359" s="4">
        <v>22.9</v>
      </c>
      <c r="D359" s="3">
        <v>19.899999999999999</v>
      </c>
      <c r="F359" s="3">
        <v>29.4</v>
      </c>
      <c r="I359" s="2">
        <v>45115</v>
      </c>
      <c r="J359" s="3">
        <v>20.5</v>
      </c>
      <c r="K359" s="4">
        <v>19.899999999999999</v>
      </c>
      <c r="L359" s="3">
        <v>15.3</v>
      </c>
      <c r="N359" s="3">
        <v>26.4</v>
      </c>
    </row>
    <row r="360" spans="1:15" x14ac:dyDescent="0.55000000000000004">
      <c r="A360" s="2">
        <v>45146</v>
      </c>
      <c r="B360" s="3">
        <v>23.6</v>
      </c>
      <c r="C360" s="4">
        <v>24</v>
      </c>
      <c r="D360" s="3">
        <v>20.100000000000001</v>
      </c>
      <c r="F360" s="3">
        <v>28.9</v>
      </c>
      <c r="I360" s="2">
        <v>45146</v>
      </c>
      <c r="J360" s="3">
        <v>20.2</v>
      </c>
      <c r="K360" s="4">
        <v>20.6</v>
      </c>
      <c r="L360" s="3">
        <v>15.7</v>
      </c>
      <c r="N360" s="3">
        <v>25.6</v>
      </c>
    </row>
    <row r="361" spans="1:15" x14ac:dyDescent="0.55000000000000004">
      <c r="A361" s="2">
        <v>45177</v>
      </c>
      <c r="B361" s="3">
        <v>20</v>
      </c>
      <c r="C361" s="4">
        <v>20</v>
      </c>
      <c r="D361" s="3">
        <v>16.399999999999999</v>
      </c>
      <c r="F361" s="3">
        <v>25</v>
      </c>
      <c r="I361" s="2">
        <v>45177</v>
      </c>
      <c r="J361" s="3">
        <v>16.399999999999999</v>
      </c>
      <c r="K361" s="4">
        <v>16.399999999999999</v>
      </c>
      <c r="L361" s="3">
        <v>11.6</v>
      </c>
      <c r="N361" s="3">
        <v>21.6</v>
      </c>
    </row>
    <row r="362" spans="1:15" x14ac:dyDescent="0.55000000000000004">
      <c r="A362" s="2">
        <v>45207</v>
      </c>
      <c r="B362" s="3">
        <v>14.2</v>
      </c>
      <c r="C362" s="4">
        <v>14</v>
      </c>
      <c r="D362" s="3">
        <v>10</v>
      </c>
      <c r="E362">
        <v>9.6</v>
      </c>
      <c r="F362" s="3">
        <v>20.2</v>
      </c>
      <c r="G362">
        <v>20</v>
      </c>
      <c r="I362" s="2">
        <v>45207</v>
      </c>
      <c r="J362" s="3">
        <v>9.6999999999999993</v>
      </c>
      <c r="K362" s="4">
        <v>9.8000000000000007</v>
      </c>
      <c r="L362" s="3">
        <v>4.0999999999999996</v>
      </c>
      <c r="N362" s="3">
        <v>16.3</v>
      </c>
    </row>
    <row r="363" spans="1:15" x14ac:dyDescent="0.55000000000000004">
      <c r="A363" s="2">
        <v>45238</v>
      </c>
      <c r="B363" s="3">
        <v>6.7</v>
      </c>
      <c r="C363" s="4">
        <v>7.9</v>
      </c>
      <c r="D363" s="3">
        <v>3.1</v>
      </c>
      <c r="E363">
        <v>3.6</v>
      </c>
      <c r="F363" s="3">
        <v>11.8</v>
      </c>
      <c r="G363">
        <v>13.5</v>
      </c>
      <c r="I363" s="2">
        <v>45238</v>
      </c>
      <c r="J363" s="3">
        <v>2.4</v>
      </c>
      <c r="K363" s="4">
        <v>3.6</v>
      </c>
      <c r="L363" s="3">
        <v>-2.7</v>
      </c>
      <c r="N363" s="3">
        <v>8.1999999999999993</v>
      </c>
    </row>
    <row r="364" spans="1:15" x14ac:dyDescent="0.55000000000000004">
      <c r="A364" s="2">
        <v>45268</v>
      </c>
      <c r="B364" s="3">
        <v>3</v>
      </c>
      <c r="C364" s="4">
        <v>2.4</v>
      </c>
      <c r="D364" s="3">
        <v>-0.9</v>
      </c>
      <c r="E364">
        <v>-0.9</v>
      </c>
      <c r="F364" s="3">
        <v>8.3000000000000007</v>
      </c>
      <c r="G364">
        <v>6.8</v>
      </c>
      <c r="I364" s="2">
        <v>45268</v>
      </c>
      <c r="J364" s="3">
        <v>-1.5</v>
      </c>
      <c r="K364" s="4">
        <v>-2</v>
      </c>
      <c r="L364" s="3">
        <v>-6.8</v>
      </c>
      <c r="N364" s="3">
        <v>4.5</v>
      </c>
    </row>
    <row r="365" spans="1:15" x14ac:dyDescent="0.55000000000000004">
      <c r="A365" s="2">
        <v>44935</v>
      </c>
      <c r="B365" s="3">
        <v>0.2</v>
      </c>
      <c r="C365" s="4">
        <v>-0.2</v>
      </c>
      <c r="D365" s="3">
        <v>-3.3</v>
      </c>
      <c r="E365" s="11">
        <v>-3.5</v>
      </c>
      <c r="F365" s="3">
        <v>4.4000000000000004</v>
      </c>
      <c r="G365" s="11">
        <v>4</v>
      </c>
      <c r="I365" s="2">
        <v>44935</v>
      </c>
      <c r="J365" s="3">
        <v>-4.7</v>
      </c>
      <c r="K365" s="4">
        <v>-5.0999999999999996</v>
      </c>
      <c r="L365" s="3">
        <v>-11.1</v>
      </c>
      <c r="M365">
        <v>-11.3</v>
      </c>
      <c r="N365" s="3">
        <v>0.4</v>
      </c>
      <c r="O365">
        <v>-0.1</v>
      </c>
    </row>
    <row r="366" spans="1:15" x14ac:dyDescent="0.55000000000000004">
      <c r="A366" s="2">
        <v>44966</v>
      </c>
      <c r="B366" s="3">
        <v>2.4</v>
      </c>
      <c r="C366" s="4">
        <v>0.3</v>
      </c>
      <c r="D366" s="3">
        <v>-1.9</v>
      </c>
      <c r="E366" s="11">
        <v>-3.7</v>
      </c>
      <c r="F366" s="3">
        <v>7.7</v>
      </c>
      <c r="G366" s="11">
        <v>5.0999999999999996</v>
      </c>
      <c r="I366" s="2">
        <v>44966</v>
      </c>
      <c r="J366" s="3">
        <v>-2.2000000000000002</v>
      </c>
      <c r="K366" s="4">
        <v>-4.5999999999999996</v>
      </c>
      <c r="L366" s="3">
        <v>-8.9</v>
      </c>
      <c r="M366">
        <v>-11.4</v>
      </c>
      <c r="N366" s="3">
        <v>3.4</v>
      </c>
      <c r="O366">
        <v>1.1000000000000001</v>
      </c>
    </row>
    <row r="367" spans="1:15" x14ac:dyDescent="0.55000000000000004">
      <c r="A367" s="2">
        <v>44994</v>
      </c>
      <c r="B367" s="3">
        <v>4.2</v>
      </c>
      <c r="C367" s="4">
        <v>3.8</v>
      </c>
      <c r="D367" s="3">
        <v>-0.2</v>
      </c>
      <c r="E367" s="11">
        <v>-0.7</v>
      </c>
      <c r="F367" s="3">
        <v>9.6</v>
      </c>
      <c r="G367" s="11">
        <v>9.4</v>
      </c>
      <c r="I367" s="2">
        <v>44994</v>
      </c>
      <c r="J367" s="3">
        <v>-0.2</v>
      </c>
      <c r="K367" s="4">
        <v>-0.8</v>
      </c>
      <c r="L367" s="3">
        <v>-5.9</v>
      </c>
      <c r="M367">
        <v>-7.1</v>
      </c>
      <c r="N367" s="3">
        <v>5.5</v>
      </c>
      <c r="O367">
        <v>5.0999999999999996</v>
      </c>
    </row>
    <row r="368" spans="1:15" x14ac:dyDescent="0.55000000000000004">
      <c r="A368" s="2">
        <v>45025</v>
      </c>
      <c r="B368" s="3">
        <v>10.6</v>
      </c>
      <c r="C368" s="4">
        <v>9.8000000000000007</v>
      </c>
      <c r="D368" s="3">
        <v>4.5999999999999996</v>
      </c>
      <c r="E368" s="11">
        <v>4.3</v>
      </c>
      <c r="F368" s="3">
        <v>17.2</v>
      </c>
      <c r="G368" s="11">
        <v>16.100000000000001</v>
      </c>
      <c r="I368" s="2">
        <v>45025</v>
      </c>
      <c r="J368" s="3">
        <v>5.8</v>
      </c>
      <c r="K368" s="4">
        <v>5.2</v>
      </c>
      <c r="L368" s="3">
        <v>-1.9</v>
      </c>
      <c r="M368">
        <v>-1.6</v>
      </c>
      <c r="N368" s="3">
        <v>13.6</v>
      </c>
      <c r="O368">
        <v>12.2</v>
      </c>
    </row>
    <row r="369" spans="1:15" x14ac:dyDescent="0.55000000000000004">
      <c r="A369" s="2">
        <v>45055</v>
      </c>
      <c r="B369" s="3">
        <v>15.9</v>
      </c>
      <c r="C369" s="4">
        <v>15.3</v>
      </c>
      <c r="D369" s="3">
        <v>10.199999999999999</v>
      </c>
      <c r="E369" s="11">
        <v>9.6999999999999993</v>
      </c>
      <c r="F369" s="3">
        <v>22.7</v>
      </c>
      <c r="G369" s="11">
        <v>21.5</v>
      </c>
      <c r="I369" s="2">
        <v>45055</v>
      </c>
      <c r="J369" s="3">
        <v>11.7</v>
      </c>
      <c r="K369" s="4">
        <v>11.3</v>
      </c>
      <c r="L369" s="3">
        <v>4.2</v>
      </c>
      <c r="M369">
        <v>3.9</v>
      </c>
      <c r="N369" s="3">
        <v>19.3</v>
      </c>
      <c r="O369">
        <v>18.3</v>
      </c>
    </row>
    <row r="370" spans="1:15" x14ac:dyDescent="0.55000000000000004">
      <c r="A370" s="2">
        <v>45086</v>
      </c>
      <c r="B370" s="3">
        <v>19.2</v>
      </c>
      <c r="C370" s="4">
        <v>19.3</v>
      </c>
      <c r="D370" s="3">
        <v>14.3</v>
      </c>
      <c r="E370" s="11">
        <v>14.8</v>
      </c>
      <c r="F370" s="3">
        <v>25.2</v>
      </c>
      <c r="G370" s="11">
        <v>24.7</v>
      </c>
      <c r="I370" s="2">
        <v>45086</v>
      </c>
      <c r="J370" s="3">
        <v>15.5</v>
      </c>
      <c r="K370" s="4">
        <v>15.8</v>
      </c>
      <c r="L370" s="3">
        <v>9.1</v>
      </c>
      <c r="M370">
        <v>10.1</v>
      </c>
      <c r="N370" s="3">
        <v>22</v>
      </c>
      <c r="O370">
        <v>21.6</v>
      </c>
    </row>
    <row r="371" spans="1:15" x14ac:dyDescent="0.55000000000000004">
      <c r="A371" s="2">
        <v>45116</v>
      </c>
      <c r="B371" s="3">
        <v>22</v>
      </c>
      <c r="C371" s="4">
        <v>22.9</v>
      </c>
      <c r="D371" s="3">
        <v>18.8</v>
      </c>
      <c r="E371" s="11">
        <v>19.100000000000001</v>
      </c>
      <c r="F371" s="3">
        <v>26</v>
      </c>
      <c r="G371" s="11">
        <v>28.1</v>
      </c>
      <c r="I371" s="2">
        <v>45116</v>
      </c>
      <c r="J371" s="3">
        <v>19.399999999999999</v>
      </c>
      <c r="K371" s="4">
        <v>19.899999999999999</v>
      </c>
      <c r="L371" s="3">
        <v>15.6</v>
      </c>
      <c r="M371">
        <v>15.4</v>
      </c>
      <c r="N371" s="3">
        <v>23.4</v>
      </c>
      <c r="O371">
        <v>25.2</v>
      </c>
    </row>
    <row r="372" spans="1:15" x14ac:dyDescent="0.55000000000000004">
      <c r="A372" s="2">
        <v>45147</v>
      </c>
      <c r="B372" s="3">
        <v>22.9</v>
      </c>
      <c r="C372" s="4">
        <v>24</v>
      </c>
      <c r="D372" s="3">
        <v>19</v>
      </c>
      <c r="E372" s="11">
        <v>20</v>
      </c>
      <c r="F372" s="3">
        <v>28.1</v>
      </c>
      <c r="G372" s="11">
        <v>29.7</v>
      </c>
      <c r="I372" s="2">
        <v>45147</v>
      </c>
      <c r="J372" s="3">
        <v>19.7</v>
      </c>
      <c r="K372" s="4">
        <v>20.6</v>
      </c>
      <c r="L372" s="3">
        <v>15.4</v>
      </c>
      <c r="M372">
        <v>16</v>
      </c>
      <c r="N372" s="3">
        <v>25.3</v>
      </c>
      <c r="O372">
        <v>26.5</v>
      </c>
    </row>
    <row r="373" spans="1:15" x14ac:dyDescent="0.55000000000000004">
      <c r="A373" s="2">
        <v>45178</v>
      </c>
      <c r="B373" s="3">
        <v>19.100000000000001</v>
      </c>
      <c r="C373" s="4">
        <v>20</v>
      </c>
      <c r="D373" s="3">
        <v>15.1</v>
      </c>
      <c r="E373" s="11">
        <v>16</v>
      </c>
      <c r="F373" s="3">
        <v>24.9</v>
      </c>
      <c r="G373" s="11">
        <v>25.5</v>
      </c>
      <c r="I373" s="2">
        <v>45178</v>
      </c>
      <c r="J373" s="3">
        <v>15.4</v>
      </c>
      <c r="K373" s="4">
        <v>16.399999999999999</v>
      </c>
      <c r="L373" s="3">
        <v>10.5</v>
      </c>
      <c r="M373">
        <v>11.6</v>
      </c>
      <c r="N373" s="3">
        <v>21.1</v>
      </c>
      <c r="O373">
        <v>22</v>
      </c>
    </row>
    <row r="374" spans="1:15" x14ac:dyDescent="0.55000000000000004">
      <c r="A374" s="2">
        <v>45208</v>
      </c>
      <c r="B374" s="3">
        <v>13.3</v>
      </c>
      <c r="C374" s="4">
        <v>14</v>
      </c>
      <c r="D374" s="3">
        <v>8.8000000000000007</v>
      </c>
      <c r="E374" s="11">
        <v>9.6</v>
      </c>
      <c r="F374" s="3">
        <v>19.600000000000001</v>
      </c>
      <c r="G374" s="11">
        <v>20</v>
      </c>
      <c r="I374" s="2">
        <v>45208</v>
      </c>
      <c r="J374" s="3">
        <v>8.9</v>
      </c>
      <c r="K374" s="4">
        <v>9.8000000000000007</v>
      </c>
      <c r="L374" s="3">
        <v>2.9</v>
      </c>
      <c r="M374">
        <v>4.2</v>
      </c>
      <c r="N374" s="3">
        <v>15.8</v>
      </c>
      <c r="O374">
        <v>16.2</v>
      </c>
    </row>
    <row r="375" spans="1:15" x14ac:dyDescent="0.55000000000000004">
      <c r="A375" s="2">
        <v>45239</v>
      </c>
      <c r="B375" s="3">
        <v>8.1999999999999993</v>
      </c>
      <c r="C375" s="4">
        <v>7.9</v>
      </c>
      <c r="D375" s="3">
        <v>3.8</v>
      </c>
      <c r="E375" s="11">
        <v>3.6</v>
      </c>
      <c r="F375" s="3">
        <v>13.8</v>
      </c>
      <c r="G375" s="11">
        <v>13.5</v>
      </c>
      <c r="I375" s="2">
        <v>45239</v>
      </c>
      <c r="J375" s="3">
        <v>3.9</v>
      </c>
      <c r="K375" s="4">
        <v>3.6</v>
      </c>
      <c r="L375" s="3">
        <v>-1.5</v>
      </c>
      <c r="M375">
        <v>-2</v>
      </c>
      <c r="N375" s="3">
        <v>10.1</v>
      </c>
      <c r="O375">
        <v>9.8000000000000007</v>
      </c>
    </row>
    <row r="376" spans="1:15" x14ac:dyDescent="0.55000000000000004">
      <c r="A376" s="2">
        <v>45269</v>
      </c>
      <c r="B376" s="3">
        <v>2.4</v>
      </c>
      <c r="C376" s="4">
        <v>2.4</v>
      </c>
      <c r="D376" s="3">
        <v>-0.7</v>
      </c>
      <c r="E376" s="11">
        <v>-0.9</v>
      </c>
      <c r="F376" s="3">
        <v>6.4</v>
      </c>
      <c r="G376" s="11">
        <v>6.8</v>
      </c>
      <c r="I376" s="2">
        <v>45269</v>
      </c>
      <c r="J376" s="3">
        <v>-1.3</v>
      </c>
      <c r="K376" s="4">
        <v>-2</v>
      </c>
      <c r="L376" s="3">
        <v>-6.7</v>
      </c>
      <c r="M376">
        <v>-7.4</v>
      </c>
      <c r="N376" s="3">
        <v>3.5</v>
      </c>
      <c r="O376">
        <v>2.9</v>
      </c>
    </row>
    <row r="377" spans="1:15" x14ac:dyDescent="0.55000000000000004">
      <c r="A377" s="2">
        <v>44936</v>
      </c>
      <c r="B377" s="3">
        <v>-0.6</v>
      </c>
      <c r="C377" s="4">
        <v>-0.2</v>
      </c>
      <c r="D377" s="3">
        <v>-3.8</v>
      </c>
      <c r="E377">
        <v>-3.5</v>
      </c>
      <c r="F377" s="3">
        <v>3.4</v>
      </c>
      <c r="G377">
        <v>4</v>
      </c>
      <c r="I377" s="2">
        <v>44936</v>
      </c>
      <c r="J377" s="3">
        <v>-5.3</v>
      </c>
      <c r="K377" s="4">
        <v>-5.0999999999999996</v>
      </c>
      <c r="L377" s="3">
        <v>-11.8</v>
      </c>
      <c r="M377">
        <v>-11.3</v>
      </c>
      <c r="N377" s="3">
        <v>0.3</v>
      </c>
      <c r="O377">
        <v>-0.1</v>
      </c>
    </row>
    <row r="378" spans="1:15" x14ac:dyDescent="0.55000000000000004">
      <c r="A378" s="2">
        <v>44967</v>
      </c>
      <c r="B378" s="3">
        <v>1.2</v>
      </c>
      <c r="C378" s="4">
        <v>0.3</v>
      </c>
      <c r="D378" s="3">
        <v>-1.8</v>
      </c>
      <c r="E378">
        <v>-3.7</v>
      </c>
      <c r="F378" s="3">
        <v>5.4</v>
      </c>
      <c r="G378">
        <v>5.0999999999999996</v>
      </c>
      <c r="I378" s="2">
        <v>44967</v>
      </c>
      <c r="J378" s="3">
        <v>-2.7</v>
      </c>
      <c r="K378" s="4">
        <v>-4.5999999999999996</v>
      </c>
      <c r="L378" s="3">
        <v>-8.1</v>
      </c>
      <c r="M378">
        <v>-11.4</v>
      </c>
      <c r="N378" s="3">
        <v>1.9</v>
      </c>
      <c r="O378">
        <v>1.1000000000000001</v>
      </c>
    </row>
    <row r="379" spans="1:15" x14ac:dyDescent="0.55000000000000004">
      <c r="A379" s="2">
        <v>44995</v>
      </c>
      <c r="B379" s="3">
        <v>3.5</v>
      </c>
      <c r="C379" s="4">
        <v>3.8</v>
      </c>
      <c r="D379" s="3">
        <v>-0.1</v>
      </c>
      <c r="E379">
        <v>-0.7</v>
      </c>
      <c r="F379" s="3">
        <v>8.1</v>
      </c>
      <c r="G379">
        <v>9.4</v>
      </c>
      <c r="I379" s="2">
        <v>44995</v>
      </c>
      <c r="J379" s="3">
        <v>0.8</v>
      </c>
      <c r="K379" s="4">
        <v>-0.8</v>
      </c>
      <c r="L379" s="3">
        <v>-4.5</v>
      </c>
      <c r="M379">
        <v>-7.1</v>
      </c>
      <c r="N379" s="3">
        <v>6</v>
      </c>
      <c r="O379">
        <v>5.0999999999999996</v>
      </c>
    </row>
    <row r="380" spans="1:15" x14ac:dyDescent="0.55000000000000004">
      <c r="A380" s="2">
        <v>45026</v>
      </c>
      <c r="B380" s="3">
        <v>8.6</v>
      </c>
      <c r="C380" s="4">
        <v>9.8000000000000007</v>
      </c>
      <c r="D380" s="3">
        <v>3.6</v>
      </c>
      <c r="E380">
        <v>4.3</v>
      </c>
      <c r="F380" s="3">
        <v>13.9</v>
      </c>
      <c r="G380">
        <v>16.100000000000001</v>
      </c>
      <c r="I380" s="2">
        <v>45026</v>
      </c>
      <c r="J380" s="3">
        <v>4.5</v>
      </c>
      <c r="K380" s="4">
        <v>5.2</v>
      </c>
      <c r="L380" s="3">
        <v>-1.3</v>
      </c>
      <c r="M380">
        <v>-1.6</v>
      </c>
      <c r="N380" s="3">
        <v>10.199999999999999</v>
      </c>
      <c r="O380">
        <v>12.2</v>
      </c>
    </row>
    <row r="381" spans="1:15" x14ac:dyDescent="0.55000000000000004">
      <c r="A381" s="2">
        <v>45056</v>
      </c>
      <c r="B381" s="3">
        <v>14.5</v>
      </c>
      <c r="C381" s="4">
        <v>15.3</v>
      </c>
      <c r="D381" s="3">
        <v>8.9</v>
      </c>
      <c r="E381">
        <v>9.6999999999999993</v>
      </c>
      <c r="F381" s="3">
        <v>20.8</v>
      </c>
      <c r="G381">
        <v>21.5</v>
      </c>
      <c r="I381" s="2">
        <v>45056</v>
      </c>
      <c r="J381" s="3">
        <v>10.5</v>
      </c>
      <c r="K381" s="4">
        <v>11.3</v>
      </c>
      <c r="L381" s="3">
        <v>3.5</v>
      </c>
      <c r="M381">
        <v>3.9</v>
      </c>
      <c r="N381" s="3">
        <v>17.399999999999999</v>
      </c>
      <c r="O381">
        <v>18.3</v>
      </c>
    </row>
    <row r="382" spans="1:15" x14ac:dyDescent="0.55000000000000004">
      <c r="A382" s="2">
        <v>45087</v>
      </c>
      <c r="B382" s="3">
        <v>20.2</v>
      </c>
      <c r="C382" s="4">
        <v>19.3</v>
      </c>
      <c r="D382" s="3">
        <v>15.6</v>
      </c>
      <c r="E382">
        <v>14.8</v>
      </c>
      <c r="F382" s="3">
        <v>25.8</v>
      </c>
      <c r="G382">
        <v>24.7</v>
      </c>
      <c r="I382" s="2">
        <v>45087</v>
      </c>
      <c r="J382" s="3">
        <v>16.600000000000001</v>
      </c>
      <c r="K382" s="4">
        <v>15.8</v>
      </c>
      <c r="L382" s="3">
        <v>11.1</v>
      </c>
      <c r="M382">
        <v>10.1</v>
      </c>
      <c r="N382" s="3">
        <v>22.6</v>
      </c>
      <c r="O382">
        <v>21.6</v>
      </c>
    </row>
    <row r="383" spans="1:15" x14ac:dyDescent="0.55000000000000004">
      <c r="A383" s="2">
        <v>45117</v>
      </c>
      <c r="B383" s="3">
        <v>23.5</v>
      </c>
      <c r="C383" s="4">
        <v>22.9</v>
      </c>
      <c r="D383" s="3">
        <v>19.399999999999999</v>
      </c>
      <c r="E383">
        <v>19.100000000000001</v>
      </c>
      <c r="F383" s="3">
        <v>28.8</v>
      </c>
      <c r="G383">
        <v>28.1</v>
      </c>
      <c r="I383" s="2">
        <v>45117</v>
      </c>
      <c r="J383" s="3">
        <v>20.5</v>
      </c>
      <c r="K383" s="4">
        <v>19.899999999999999</v>
      </c>
      <c r="L383" s="3">
        <v>16.100000000000001</v>
      </c>
      <c r="M383">
        <v>15.4</v>
      </c>
      <c r="N383" s="3">
        <v>25.9</v>
      </c>
      <c r="O383">
        <v>25.2</v>
      </c>
    </row>
    <row r="384" spans="1:15" x14ac:dyDescent="0.55000000000000004">
      <c r="A384" s="2">
        <v>45148</v>
      </c>
      <c r="B384" s="3">
        <v>25.4</v>
      </c>
      <c r="C384" s="4">
        <v>24</v>
      </c>
      <c r="D384" s="3">
        <v>21.7</v>
      </c>
      <c r="E384">
        <v>20</v>
      </c>
      <c r="F384" s="3">
        <v>30.9</v>
      </c>
      <c r="G384">
        <v>29.7</v>
      </c>
      <c r="I384" s="2">
        <v>45148</v>
      </c>
      <c r="J384" s="3">
        <v>22.1</v>
      </c>
      <c r="K384" s="4">
        <v>20.6</v>
      </c>
      <c r="L384" s="3">
        <v>18</v>
      </c>
      <c r="M384">
        <v>16</v>
      </c>
      <c r="N384" s="3">
        <v>27.6</v>
      </c>
      <c r="O384">
        <v>26.5</v>
      </c>
    </row>
    <row r="385" spans="1:15" x14ac:dyDescent="0.55000000000000004">
      <c r="A385" s="2">
        <v>45179</v>
      </c>
      <c r="B385" s="3">
        <v>21.2</v>
      </c>
      <c r="C385" s="4">
        <v>20</v>
      </c>
      <c r="D385" s="3">
        <v>17.399999999999999</v>
      </c>
      <c r="E385">
        <v>16</v>
      </c>
      <c r="F385" s="3">
        <v>26.7</v>
      </c>
      <c r="G385">
        <v>25.5</v>
      </c>
      <c r="I385" s="2">
        <v>45179</v>
      </c>
      <c r="J385" s="3">
        <v>17.7</v>
      </c>
      <c r="K385" s="4">
        <v>16.399999999999999</v>
      </c>
      <c r="L385" s="3">
        <v>13</v>
      </c>
      <c r="M385">
        <v>11.6</v>
      </c>
      <c r="N385" s="3">
        <v>23.2</v>
      </c>
      <c r="O385">
        <v>22</v>
      </c>
    </row>
    <row r="386" spans="1:15" x14ac:dyDescent="0.55000000000000004">
      <c r="A386" s="2">
        <v>45209</v>
      </c>
      <c r="B386" s="3">
        <v>14.9</v>
      </c>
      <c r="C386" s="4">
        <v>14</v>
      </c>
      <c r="D386" s="3">
        <v>11</v>
      </c>
      <c r="E386">
        <v>9.6</v>
      </c>
      <c r="F386" s="3">
        <v>20.3</v>
      </c>
      <c r="G386">
        <v>20</v>
      </c>
      <c r="I386" s="2">
        <v>45209</v>
      </c>
      <c r="J386" s="3">
        <v>11.1</v>
      </c>
      <c r="K386" s="4">
        <v>9.8000000000000007</v>
      </c>
      <c r="L386" s="3">
        <v>6.6</v>
      </c>
      <c r="M386">
        <v>4.2</v>
      </c>
      <c r="N386" s="3">
        <v>16.5</v>
      </c>
      <c r="O386">
        <v>16.2</v>
      </c>
    </row>
    <row r="387" spans="1:15" x14ac:dyDescent="0.55000000000000004">
      <c r="A387" s="2">
        <v>45240</v>
      </c>
      <c r="B387" s="3">
        <v>6.8</v>
      </c>
      <c r="C387" s="4">
        <v>7.9</v>
      </c>
      <c r="D387" s="3">
        <v>2.7</v>
      </c>
      <c r="E387">
        <v>3.6</v>
      </c>
      <c r="F387" s="3">
        <v>12.7</v>
      </c>
      <c r="G387">
        <v>13.5</v>
      </c>
      <c r="I387" s="2">
        <v>45240</v>
      </c>
      <c r="J387" s="3">
        <v>2.4</v>
      </c>
      <c r="K387" s="4">
        <v>3.6</v>
      </c>
      <c r="L387" s="3">
        <v>-3</v>
      </c>
      <c r="M387">
        <v>-2</v>
      </c>
      <c r="N387" s="3">
        <v>9.4</v>
      </c>
      <c r="O387">
        <v>9.8000000000000007</v>
      </c>
    </row>
    <row r="388" spans="1:15" x14ac:dyDescent="0.55000000000000004">
      <c r="A388" s="2">
        <v>45270</v>
      </c>
      <c r="B388" s="3">
        <v>2.8</v>
      </c>
      <c r="C388" s="4">
        <v>2.4</v>
      </c>
      <c r="D388" s="3">
        <v>-0.1</v>
      </c>
      <c r="E388">
        <v>-0.9</v>
      </c>
      <c r="F388" s="3">
        <v>6.7</v>
      </c>
      <c r="G388">
        <v>6.8</v>
      </c>
      <c r="I388" s="2">
        <v>45270</v>
      </c>
      <c r="J388" s="3">
        <v>-1</v>
      </c>
      <c r="K388" s="4">
        <v>-2</v>
      </c>
      <c r="L388" s="3">
        <v>-5.9</v>
      </c>
      <c r="M388">
        <v>-7.4</v>
      </c>
      <c r="N388" s="3">
        <v>3.3</v>
      </c>
      <c r="O388">
        <v>2.9</v>
      </c>
    </row>
    <row r="389" spans="1:15" x14ac:dyDescent="0.55000000000000004">
      <c r="A389" s="2">
        <v>44937</v>
      </c>
      <c r="B389" s="3">
        <v>-2.5</v>
      </c>
      <c r="C389" s="4">
        <v>-0.2</v>
      </c>
      <c r="D389" s="3">
        <v>-5.9</v>
      </c>
      <c r="E389">
        <v>-3.5</v>
      </c>
      <c r="F389" s="3">
        <v>1.2</v>
      </c>
      <c r="G389">
        <v>4</v>
      </c>
      <c r="I389" s="2">
        <v>44937</v>
      </c>
      <c r="J389" s="3">
        <v>-7.4</v>
      </c>
      <c r="K389" s="4">
        <v>-5.0999999999999996</v>
      </c>
      <c r="L389" s="3">
        <v>-13.7</v>
      </c>
      <c r="M389">
        <v>-11.3</v>
      </c>
      <c r="N389" s="3">
        <v>-2.9</v>
      </c>
      <c r="O389">
        <v>-0.1</v>
      </c>
    </row>
    <row r="390" spans="1:15" x14ac:dyDescent="0.55000000000000004">
      <c r="A390" s="2">
        <v>44968</v>
      </c>
      <c r="B390" s="3">
        <v>1</v>
      </c>
      <c r="C390" s="4">
        <v>0.3</v>
      </c>
      <c r="D390" s="3">
        <v>-3.1</v>
      </c>
      <c r="E390">
        <v>-3.7</v>
      </c>
      <c r="F390" s="3">
        <v>6.6</v>
      </c>
      <c r="G390">
        <v>5.0999999999999996</v>
      </c>
      <c r="I390" s="2">
        <v>44968</v>
      </c>
      <c r="J390" s="3">
        <v>-3.6</v>
      </c>
      <c r="K390" s="4">
        <v>-4.5999999999999996</v>
      </c>
      <c r="L390" s="3">
        <v>-11.1</v>
      </c>
      <c r="M390">
        <v>-11.4</v>
      </c>
      <c r="N390" s="3">
        <v>3.1</v>
      </c>
      <c r="O390">
        <v>1.1000000000000001</v>
      </c>
    </row>
    <row r="391" spans="1:15" x14ac:dyDescent="0.55000000000000004">
      <c r="A391" s="2">
        <v>44996</v>
      </c>
      <c r="B391" s="3">
        <v>1.9</v>
      </c>
      <c r="C391" s="4">
        <v>3.8</v>
      </c>
      <c r="D391" s="3">
        <v>-2.2000000000000002</v>
      </c>
      <c r="E391">
        <v>-0.7</v>
      </c>
      <c r="F391" s="3">
        <v>7.2</v>
      </c>
      <c r="G391">
        <v>9.4</v>
      </c>
      <c r="I391" s="2">
        <v>44996</v>
      </c>
      <c r="J391" s="3">
        <v>-2.8</v>
      </c>
      <c r="K391" s="4">
        <v>-0.8</v>
      </c>
      <c r="L391" s="3">
        <v>-8.6999999999999993</v>
      </c>
      <c r="M391">
        <v>-7.1</v>
      </c>
      <c r="N391" s="3">
        <v>2.8</v>
      </c>
      <c r="O391">
        <v>5.0999999999999996</v>
      </c>
    </row>
    <row r="392" spans="1:15" x14ac:dyDescent="0.55000000000000004">
      <c r="A392" s="2">
        <v>45027</v>
      </c>
      <c r="B392" s="3">
        <v>7.9</v>
      </c>
      <c r="C392" s="4">
        <v>9.8000000000000007</v>
      </c>
      <c r="D392" s="3">
        <v>2.2000000000000002</v>
      </c>
      <c r="E392">
        <v>4.3</v>
      </c>
      <c r="F392" s="3">
        <v>14.5</v>
      </c>
      <c r="G392">
        <v>16.100000000000001</v>
      </c>
      <c r="I392" s="2">
        <v>45027</v>
      </c>
      <c r="J392" s="3">
        <v>3.6</v>
      </c>
      <c r="K392" s="4">
        <v>5.2</v>
      </c>
      <c r="L392" s="3">
        <v>-3.4</v>
      </c>
      <c r="M392">
        <v>-1.6</v>
      </c>
      <c r="N392" s="3">
        <v>10.9</v>
      </c>
      <c r="O392">
        <v>12.2</v>
      </c>
    </row>
    <row r="393" spans="1:15" x14ac:dyDescent="0.55000000000000004">
      <c r="A393" s="2">
        <v>45057</v>
      </c>
      <c r="B393" s="3">
        <v>15</v>
      </c>
      <c r="C393" s="4">
        <v>15.3</v>
      </c>
      <c r="D393" s="3">
        <v>9.5</v>
      </c>
      <c r="E393">
        <v>9.6999999999999993</v>
      </c>
      <c r="F393" s="3">
        <v>20.3</v>
      </c>
      <c r="G393">
        <v>21.5</v>
      </c>
      <c r="I393" s="2">
        <v>45057</v>
      </c>
      <c r="J393" s="3">
        <v>11.3</v>
      </c>
      <c r="K393" s="4">
        <v>11.3</v>
      </c>
      <c r="L393" s="3">
        <v>4.4000000000000004</v>
      </c>
      <c r="M393">
        <v>3.9</v>
      </c>
      <c r="N393" s="3">
        <v>17.600000000000001</v>
      </c>
      <c r="O393">
        <v>18.3</v>
      </c>
    </row>
    <row r="394" spans="1:15" x14ac:dyDescent="0.55000000000000004">
      <c r="A394" s="2">
        <v>45088</v>
      </c>
      <c r="B394" s="3">
        <v>19.899999999999999</v>
      </c>
      <c r="C394" s="4">
        <v>19.3</v>
      </c>
      <c r="D394" s="3">
        <v>16.3</v>
      </c>
      <c r="E394">
        <v>14.8</v>
      </c>
      <c r="F394" s="3">
        <v>24.6</v>
      </c>
      <c r="G394">
        <v>24.7</v>
      </c>
      <c r="I394" s="2">
        <v>45088</v>
      </c>
      <c r="J394" s="3">
        <v>16.8</v>
      </c>
      <c r="K394" s="4">
        <v>15.8</v>
      </c>
      <c r="L394" s="3">
        <v>12.2</v>
      </c>
      <c r="M394">
        <v>10.1</v>
      </c>
      <c r="N394" s="3">
        <v>21.9</v>
      </c>
      <c r="O394">
        <v>21.6</v>
      </c>
    </row>
    <row r="395" spans="1:15" x14ac:dyDescent="0.55000000000000004">
      <c r="A395" s="2">
        <v>45118</v>
      </c>
      <c r="B395" s="3">
        <v>23.8</v>
      </c>
      <c r="C395" s="4">
        <v>22.9</v>
      </c>
      <c r="D395" s="3">
        <v>20</v>
      </c>
      <c r="E395">
        <v>19.100000000000001</v>
      </c>
      <c r="F395" s="3">
        <v>28.9</v>
      </c>
      <c r="G395">
        <v>28.1</v>
      </c>
      <c r="I395" s="2">
        <v>45118</v>
      </c>
      <c r="J395" s="3">
        <v>20.8</v>
      </c>
      <c r="K395" s="4">
        <v>19.899999999999999</v>
      </c>
      <c r="L395" s="3">
        <v>16.399999999999999</v>
      </c>
      <c r="M395">
        <v>15.4</v>
      </c>
      <c r="N395" s="3">
        <v>26.1</v>
      </c>
      <c r="O395">
        <v>25.2</v>
      </c>
    </row>
    <row r="396" spans="1:15" x14ac:dyDescent="0.55000000000000004">
      <c r="A396" s="2">
        <v>45149</v>
      </c>
      <c r="B396" s="3">
        <v>23.9</v>
      </c>
      <c r="C396" s="4">
        <v>24</v>
      </c>
      <c r="D396" s="3">
        <v>20.399999999999999</v>
      </c>
      <c r="E396">
        <v>20</v>
      </c>
      <c r="F396" s="3">
        <v>29.1</v>
      </c>
      <c r="G396">
        <v>29.7</v>
      </c>
      <c r="I396" s="2">
        <v>45149</v>
      </c>
      <c r="J396" s="3">
        <v>20.7</v>
      </c>
      <c r="K396" s="4">
        <v>20.6</v>
      </c>
      <c r="L396" s="3">
        <v>17.100000000000001</v>
      </c>
      <c r="M396">
        <v>16</v>
      </c>
      <c r="N396" s="3">
        <v>26</v>
      </c>
      <c r="O396">
        <v>26.5</v>
      </c>
    </row>
    <row r="397" spans="1:15" x14ac:dyDescent="0.55000000000000004">
      <c r="A397" s="2">
        <v>45180</v>
      </c>
      <c r="B397" s="3">
        <v>20.3</v>
      </c>
      <c r="C397" s="4">
        <v>20</v>
      </c>
      <c r="D397" s="3">
        <v>16.600000000000001</v>
      </c>
      <c r="E397">
        <v>16</v>
      </c>
      <c r="F397" s="3">
        <v>25.8</v>
      </c>
      <c r="G397">
        <v>25.5</v>
      </c>
      <c r="I397" s="2">
        <v>45180</v>
      </c>
      <c r="J397" s="3">
        <v>16.7</v>
      </c>
      <c r="K397" s="4">
        <v>16.399999999999999</v>
      </c>
      <c r="L397" s="3">
        <v>11.8</v>
      </c>
      <c r="M397">
        <v>11.6</v>
      </c>
      <c r="N397" s="3">
        <v>22.6</v>
      </c>
      <c r="O397">
        <v>22</v>
      </c>
    </row>
    <row r="398" spans="1:15" x14ac:dyDescent="0.55000000000000004">
      <c r="A398" s="2">
        <v>45210</v>
      </c>
      <c r="B398" s="3">
        <v>13.7</v>
      </c>
      <c r="C398" s="4">
        <v>14</v>
      </c>
      <c r="D398" s="3">
        <v>9</v>
      </c>
      <c r="E398">
        <v>9.6</v>
      </c>
      <c r="F398" s="3">
        <v>19.899999999999999</v>
      </c>
      <c r="G398">
        <v>20</v>
      </c>
      <c r="I398" s="2">
        <v>45210</v>
      </c>
      <c r="J398" s="3">
        <v>9.4</v>
      </c>
      <c r="K398" s="4">
        <v>9.8000000000000007</v>
      </c>
      <c r="L398" s="3">
        <v>3.3</v>
      </c>
      <c r="M398">
        <v>4.2</v>
      </c>
      <c r="N398" s="3">
        <v>16.2</v>
      </c>
      <c r="O398">
        <v>16.2</v>
      </c>
    </row>
    <row r="399" spans="1:15" x14ac:dyDescent="0.55000000000000004">
      <c r="A399" s="2">
        <v>45241</v>
      </c>
      <c r="B399" s="3">
        <v>9.4</v>
      </c>
      <c r="C399" s="4">
        <v>7.9</v>
      </c>
      <c r="D399" s="3">
        <v>5.6</v>
      </c>
      <c r="E399">
        <v>3.6</v>
      </c>
      <c r="F399" s="3">
        <v>14.9</v>
      </c>
      <c r="G399">
        <v>13.5</v>
      </c>
      <c r="I399" s="2">
        <v>45241</v>
      </c>
      <c r="J399" s="3">
        <v>5.6</v>
      </c>
      <c r="K399" s="4">
        <v>3.6</v>
      </c>
      <c r="L399" s="3">
        <v>0.4</v>
      </c>
      <c r="M399">
        <v>-2</v>
      </c>
      <c r="N399" s="3">
        <v>11.9</v>
      </c>
      <c r="O399">
        <v>9.8000000000000007</v>
      </c>
    </row>
    <row r="400" spans="1:15" x14ac:dyDescent="0.55000000000000004">
      <c r="A400" s="2">
        <v>45271</v>
      </c>
      <c r="B400" s="3">
        <v>1.8</v>
      </c>
      <c r="C400" s="4">
        <v>2.4</v>
      </c>
      <c r="D400" s="3">
        <v>-1.2</v>
      </c>
      <c r="E400">
        <v>-0.9</v>
      </c>
      <c r="F400" s="3">
        <v>5.4</v>
      </c>
      <c r="G400">
        <v>6.8</v>
      </c>
      <c r="I400" s="2">
        <v>45271</v>
      </c>
      <c r="J400" s="3">
        <v>-2.5</v>
      </c>
      <c r="K400" s="4">
        <v>-2</v>
      </c>
      <c r="L400" s="3">
        <v>-7.5</v>
      </c>
      <c r="M400">
        <v>-7.4</v>
      </c>
      <c r="N400" s="3">
        <v>1.4</v>
      </c>
      <c r="O400">
        <v>2.9</v>
      </c>
    </row>
    <row r="401" spans="1:15" x14ac:dyDescent="0.55000000000000004">
      <c r="A401" s="2">
        <v>44938</v>
      </c>
      <c r="B401" s="3">
        <v>-0.8</v>
      </c>
      <c r="C401" s="4">
        <v>-0.2</v>
      </c>
      <c r="D401" s="3">
        <v>-4</v>
      </c>
      <c r="E401">
        <v>-3.5</v>
      </c>
      <c r="F401" s="3">
        <v>3.3</v>
      </c>
      <c r="G401">
        <v>4</v>
      </c>
      <c r="I401" s="2">
        <v>44938</v>
      </c>
      <c r="J401" s="3">
        <v>-5.4</v>
      </c>
      <c r="K401" s="4">
        <v>-5.0999999999999996</v>
      </c>
      <c r="L401" s="3">
        <v>-10.7</v>
      </c>
      <c r="M401">
        <v>-11.3</v>
      </c>
      <c r="N401" s="3">
        <v>-1.4</v>
      </c>
      <c r="O401">
        <v>-0.1</v>
      </c>
    </row>
    <row r="402" spans="1:15" x14ac:dyDescent="0.55000000000000004">
      <c r="A402" s="2">
        <v>44969</v>
      </c>
      <c r="B402" s="3">
        <v>-0.7</v>
      </c>
      <c r="C402" s="4">
        <v>0.3</v>
      </c>
      <c r="D402" s="3">
        <v>-4.8</v>
      </c>
      <c r="E402">
        <v>-3.7</v>
      </c>
      <c r="F402" s="3">
        <v>3.8</v>
      </c>
      <c r="G402">
        <v>5.0999999999999996</v>
      </c>
      <c r="I402" s="2">
        <v>44969</v>
      </c>
      <c r="J402" s="3">
        <v>-5.3</v>
      </c>
      <c r="K402" s="4">
        <v>-4.5999999999999996</v>
      </c>
      <c r="L402" s="3">
        <v>-11.9</v>
      </c>
      <c r="M402">
        <v>-11.4</v>
      </c>
      <c r="N402" s="3">
        <v>0</v>
      </c>
      <c r="O402">
        <v>1.1000000000000001</v>
      </c>
    </row>
    <row r="403" spans="1:15" x14ac:dyDescent="0.55000000000000004">
      <c r="A403" s="2">
        <v>44997</v>
      </c>
      <c r="B403" s="3">
        <v>3.1</v>
      </c>
      <c r="C403" s="4">
        <v>3.8</v>
      </c>
      <c r="D403" s="3">
        <v>-0.8</v>
      </c>
      <c r="E403">
        <v>-0.7</v>
      </c>
      <c r="F403" s="3">
        <v>7.9</v>
      </c>
      <c r="G403">
        <v>9.4</v>
      </c>
      <c r="I403" s="2">
        <v>44997</v>
      </c>
      <c r="J403" s="3">
        <v>-1.1000000000000001</v>
      </c>
      <c r="K403" s="4">
        <v>-0.8</v>
      </c>
      <c r="L403" s="3">
        <v>-7.3</v>
      </c>
      <c r="M403">
        <v>-7.1</v>
      </c>
      <c r="N403" s="3">
        <v>4.2</v>
      </c>
      <c r="O403">
        <v>5.0999999999999996</v>
      </c>
    </row>
    <row r="404" spans="1:15" x14ac:dyDescent="0.55000000000000004">
      <c r="A404" s="2">
        <v>45028</v>
      </c>
      <c r="B404" s="3">
        <v>9.6</v>
      </c>
      <c r="C404" s="4">
        <v>9.8000000000000007</v>
      </c>
      <c r="D404" s="3">
        <v>4.7</v>
      </c>
      <c r="E404">
        <v>4.3</v>
      </c>
      <c r="F404" s="3">
        <v>15.9</v>
      </c>
      <c r="G404">
        <v>16.100000000000001</v>
      </c>
      <c r="I404" s="2">
        <v>45028</v>
      </c>
      <c r="J404" s="3">
        <v>5.4</v>
      </c>
      <c r="K404" s="4">
        <v>5.2</v>
      </c>
      <c r="L404" s="3">
        <v>-1.3</v>
      </c>
      <c r="M404">
        <v>-1.6</v>
      </c>
      <c r="N404" s="3">
        <v>12.1</v>
      </c>
      <c r="O404">
        <v>12.2</v>
      </c>
    </row>
    <row r="405" spans="1:15" x14ac:dyDescent="0.55000000000000004">
      <c r="A405" s="2">
        <v>45058</v>
      </c>
      <c r="B405" s="3">
        <v>14.7</v>
      </c>
      <c r="C405" s="4">
        <v>15.3</v>
      </c>
      <c r="D405" s="3">
        <v>9.1999999999999993</v>
      </c>
      <c r="E405">
        <v>9.6999999999999993</v>
      </c>
      <c r="F405" s="3">
        <v>21.2</v>
      </c>
      <c r="G405">
        <v>21.5</v>
      </c>
      <c r="I405" s="2">
        <v>45058</v>
      </c>
      <c r="J405" s="3">
        <v>10.7</v>
      </c>
      <c r="K405" s="4">
        <v>11.3</v>
      </c>
      <c r="L405" s="3">
        <v>3.4</v>
      </c>
      <c r="M405">
        <v>3.9</v>
      </c>
      <c r="N405" s="3">
        <v>17.7</v>
      </c>
      <c r="O405">
        <v>18.3</v>
      </c>
    </row>
    <row r="406" spans="1:15" x14ac:dyDescent="0.55000000000000004">
      <c r="A406" s="2">
        <v>45089</v>
      </c>
      <c r="B406" s="3">
        <v>19</v>
      </c>
      <c r="C406" s="4">
        <v>19.3</v>
      </c>
      <c r="D406" s="3">
        <v>14.8</v>
      </c>
      <c r="E406">
        <v>14.8</v>
      </c>
      <c r="F406" s="3">
        <v>24</v>
      </c>
      <c r="G406">
        <v>24.7</v>
      </c>
      <c r="I406" s="2">
        <v>45089</v>
      </c>
      <c r="J406" s="3">
        <v>15.6</v>
      </c>
      <c r="K406" s="4">
        <v>15.8</v>
      </c>
      <c r="L406" s="3">
        <v>10.199999999999999</v>
      </c>
      <c r="M406">
        <v>10.1</v>
      </c>
      <c r="N406" s="3">
        <v>21.5</v>
      </c>
      <c r="O406">
        <v>21.6</v>
      </c>
    </row>
    <row r="407" spans="1:15" x14ac:dyDescent="0.55000000000000004">
      <c r="A407" s="2">
        <v>45119</v>
      </c>
      <c r="B407" s="3">
        <v>23.2</v>
      </c>
      <c r="C407" s="4">
        <v>22.9</v>
      </c>
      <c r="D407" s="3">
        <v>19.600000000000001</v>
      </c>
      <c r="E407">
        <v>19.100000000000001</v>
      </c>
      <c r="F407" s="3">
        <v>28.1</v>
      </c>
      <c r="G407">
        <v>28.1</v>
      </c>
      <c r="I407" s="2">
        <v>45119</v>
      </c>
      <c r="J407" s="3">
        <v>20.3</v>
      </c>
      <c r="K407" s="4">
        <v>19.899999999999999</v>
      </c>
      <c r="L407" s="3">
        <v>16.399999999999999</v>
      </c>
      <c r="M407">
        <v>15.4</v>
      </c>
      <c r="N407" s="3">
        <v>25.2</v>
      </c>
      <c r="O407">
        <v>25.2</v>
      </c>
    </row>
    <row r="408" spans="1:15" x14ac:dyDescent="0.55000000000000004">
      <c r="A408" s="2">
        <v>45150</v>
      </c>
      <c r="B408" s="3">
        <v>24.7</v>
      </c>
      <c r="C408" s="4">
        <v>24</v>
      </c>
      <c r="D408" s="3">
        <v>20.8</v>
      </c>
      <c r="E408">
        <v>20</v>
      </c>
      <c r="F408" s="3">
        <v>30.6</v>
      </c>
      <c r="G408">
        <v>29.7</v>
      </c>
      <c r="I408" s="2">
        <v>45150</v>
      </c>
      <c r="J408" s="3">
        <v>21.2</v>
      </c>
      <c r="K408" s="4">
        <v>20.6</v>
      </c>
      <c r="L408" s="3">
        <v>16.7</v>
      </c>
      <c r="M408">
        <v>16</v>
      </c>
      <c r="N408" s="3">
        <v>27.2</v>
      </c>
      <c r="O408">
        <v>26.5</v>
      </c>
    </row>
    <row r="409" spans="1:15" x14ac:dyDescent="0.55000000000000004">
      <c r="A409" s="2">
        <v>45181</v>
      </c>
      <c r="B409" s="3">
        <v>20.9</v>
      </c>
      <c r="C409" s="4">
        <v>20</v>
      </c>
      <c r="D409" s="3">
        <v>17.2</v>
      </c>
      <c r="E409">
        <v>16</v>
      </c>
      <c r="F409" s="3">
        <v>27</v>
      </c>
      <c r="G409">
        <v>25.5</v>
      </c>
      <c r="I409" s="2">
        <v>45181</v>
      </c>
      <c r="J409" s="3">
        <v>17.5</v>
      </c>
      <c r="K409" s="4">
        <v>16.399999999999999</v>
      </c>
      <c r="L409" s="3">
        <v>13.1</v>
      </c>
      <c r="M409">
        <v>11.6</v>
      </c>
      <c r="N409" s="3">
        <v>23.6</v>
      </c>
      <c r="O409">
        <v>22</v>
      </c>
    </row>
    <row r="410" spans="1:15" x14ac:dyDescent="0.55000000000000004">
      <c r="A410" s="2">
        <v>45211</v>
      </c>
      <c r="B410" s="3">
        <v>13.7</v>
      </c>
      <c r="C410" s="4">
        <v>14</v>
      </c>
      <c r="D410" s="3">
        <v>9</v>
      </c>
      <c r="E410">
        <v>9.6</v>
      </c>
      <c r="F410" s="3">
        <v>20.2</v>
      </c>
      <c r="G410">
        <v>20</v>
      </c>
      <c r="I410" s="2">
        <v>45211</v>
      </c>
      <c r="J410" s="3">
        <v>9.4</v>
      </c>
      <c r="K410" s="4">
        <v>9.8000000000000007</v>
      </c>
      <c r="L410" s="3">
        <v>3.4</v>
      </c>
      <c r="M410">
        <v>4.2</v>
      </c>
      <c r="N410" s="3">
        <v>16</v>
      </c>
      <c r="O410">
        <v>16.2</v>
      </c>
    </row>
    <row r="411" spans="1:15" x14ac:dyDescent="0.55000000000000004">
      <c r="A411" s="2">
        <v>45242</v>
      </c>
      <c r="B411" s="3">
        <v>6.2</v>
      </c>
      <c r="C411" s="4">
        <v>7.9</v>
      </c>
      <c r="D411" s="3">
        <v>2.4</v>
      </c>
      <c r="E411">
        <v>3.6</v>
      </c>
      <c r="F411" s="3">
        <v>11.1</v>
      </c>
      <c r="G411">
        <v>13.5</v>
      </c>
      <c r="I411" s="2">
        <v>45242</v>
      </c>
      <c r="J411" s="3">
        <v>2.4</v>
      </c>
      <c r="K411" s="4">
        <v>3.6</v>
      </c>
      <c r="L411" s="3">
        <v>-2.6</v>
      </c>
      <c r="M411">
        <v>-2</v>
      </c>
      <c r="N411" s="3">
        <v>7.3</v>
      </c>
      <c r="O411">
        <v>9.8000000000000007</v>
      </c>
    </row>
    <row r="412" spans="1:15" x14ac:dyDescent="0.55000000000000004">
      <c r="A412" s="2">
        <v>45272</v>
      </c>
      <c r="B412" s="3">
        <v>0.1</v>
      </c>
      <c r="C412" s="4">
        <v>2.4</v>
      </c>
      <c r="D412" s="3">
        <v>-3.1</v>
      </c>
      <c r="E412">
        <v>-0.9</v>
      </c>
      <c r="F412" s="3">
        <v>3.7</v>
      </c>
      <c r="G412">
        <v>6.8</v>
      </c>
      <c r="I412" s="2">
        <v>45272</v>
      </c>
      <c r="J412" s="3">
        <v>-3.5</v>
      </c>
      <c r="K412" s="4">
        <v>-2</v>
      </c>
      <c r="L412" s="3">
        <v>-8.8000000000000007</v>
      </c>
      <c r="M412">
        <v>-7.4</v>
      </c>
      <c r="N412" s="3">
        <v>1.1000000000000001</v>
      </c>
      <c r="O412">
        <v>2.9</v>
      </c>
    </row>
    <row r="413" spans="1:15" x14ac:dyDescent="0.55000000000000004">
      <c r="A413" s="2">
        <v>44939</v>
      </c>
      <c r="B413" s="3">
        <v>-0.7</v>
      </c>
      <c r="C413" s="4">
        <v>-0.2</v>
      </c>
      <c r="D413" s="3">
        <v>-3.9</v>
      </c>
      <c r="E413">
        <v>-3.5</v>
      </c>
      <c r="F413" s="3">
        <v>3.5</v>
      </c>
      <c r="G413">
        <v>4</v>
      </c>
      <c r="I413" s="2">
        <v>44939</v>
      </c>
      <c r="J413" s="3">
        <v>-6</v>
      </c>
      <c r="K413" s="4">
        <v>-5.0999999999999996</v>
      </c>
      <c r="L413" s="3">
        <v>-12.4</v>
      </c>
      <c r="M413">
        <v>-11.3</v>
      </c>
      <c r="N413" s="3">
        <v>-0.8</v>
      </c>
      <c r="O413">
        <v>-0.1</v>
      </c>
    </row>
    <row r="414" spans="1:15" x14ac:dyDescent="0.55000000000000004">
      <c r="A414" s="2">
        <v>44970</v>
      </c>
      <c r="B414" s="3">
        <v>-0.4</v>
      </c>
      <c r="C414" s="4">
        <v>0.3</v>
      </c>
      <c r="D414" s="3">
        <v>-4.4000000000000004</v>
      </c>
      <c r="E414">
        <v>-3.7</v>
      </c>
      <c r="F414" s="3">
        <v>4.3</v>
      </c>
      <c r="G414">
        <v>5.0999999999999996</v>
      </c>
      <c r="I414" s="2">
        <v>44970</v>
      </c>
      <c r="J414" s="3">
        <v>-5.0999999999999996</v>
      </c>
      <c r="K414" s="4">
        <v>-4.5999999999999996</v>
      </c>
      <c r="L414" s="3">
        <v>-12.2</v>
      </c>
      <c r="M414">
        <v>-11.4</v>
      </c>
      <c r="N414" s="3">
        <v>0.4</v>
      </c>
      <c r="O414">
        <v>1.1000000000000001</v>
      </c>
    </row>
    <row r="415" spans="1:15" x14ac:dyDescent="0.55000000000000004">
      <c r="A415" s="2">
        <v>44998</v>
      </c>
      <c r="B415" s="3">
        <v>4.5999999999999996</v>
      </c>
      <c r="C415" s="4">
        <v>3.8</v>
      </c>
      <c r="D415" s="3">
        <v>-0.4</v>
      </c>
      <c r="E415">
        <v>-0.7</v>
      </c>
      <c r="F415" s="3">
        <v>10.8</v>
      </c>
      <c r="G415">
        <v>9.4</v>
      </c>
      <c r="I415" s="2">
        <v>44998</v>
      </c>
      <c r="J415" s="3">
        <v>0.3</v>
      </c>
      <c r="K415" s="4">
        <v>-0.8</v>
      </c>
      <c r="L415" s="3">
        <v>-6.6</v>
      </c>
      <c r="M415">
        <v>-7.1</v>
      </c>
      <c r="N415" s="3">
        <v>7.1</v>
      </c>
      <c r="O415">
        <v>5.0999999999999996</v>
      </c>
    </row>
    <row r="416" spans="1:15" x14ac:dyDescent="0.55000000000000004">
      <c r="A416" s="2">
        <v>45029</v>
      </c>
      <c r="B416" s="3">
        <v>8.8000000000000007</v>
      </c>
      <c r="C416" s="4">
        <v>9.8000000000000007</v>
      </c>
      <c r="D416" s="3">
        <v>3.3</v>
      </c>
      <c r="E416">
        <v>4.3</v>
      </c>
      <c r="F416" s="3">
        <v>15</v>
      </c>
      <c r="G416">
        <v>16.100000000000001</v>
      </c>
      <c r="I416" s="2">
        <v>45029</v>
      </c>
      <c r="J416" s="3">
        <v>4.5999999999999996</v>
      </c>
      <c r="K416" s="4">
        <v>5.2</v>
      </c>
      <c r="L416" s="3">
        <v>-2</v>
      </c>
      <c r="M416">
        <v>-1.6</v>
      </c>
      <c r="N416" s="3">
        <v>11.3</v>
      </c>
      <c r="O416">
        <v>12.2</v>
      </c>
    </row>
    <row r="417" spans="1:15" x14ac:dyDescent="0.55000000000000004">
      <c r="A417" s="2">
        <v>45059</v>
      </c>
      <c r="B417" s="3">
        <v>15.2</v>
      </c>
      <c r="C417" s="4">
        <v>15.3</v>
      </c>
      <c r="D417" s="3">
        <v>9</v>
      </c>
      <c r="E417">
        <v>9.6999999999999993</v>
      </c>
      <c r="F417" s="3">
        <v>22.3</v>
      </c>
      <c r="G417">
        <v>21.5</v>
      </c>
      <c r="I417" s="2">
        <v>45059</v>
      </c>
      <c r="J417" s="3">
        <v>10.9</v>
      </c>
      <c r="K417" s="4">
        <v>11.3</v>
      </c>
      <c r="L417" s="3">
        <v>2.7</v>
      </c>
      <c r="M417">
        <v>3.9</v>
      </c>
      <c r="N417" s="3">
        <v>19</v>
      </c>
      <c r="O417">
        <v>18.3</v>
      </c>
    </row>
    <row r="418" spans="1:15" x14ac:dyDescent="0.55000000000000004">
      <c r="A418" s="2">
        <v>45090</v>
      </c>
      <c r="B418" s="3">
        <v>20.100000000000001</v>
      </c>
      <c r="C418" s="4">
        <v>19.3</v>
      </c>
      <c r="D418" s="3">
        <v>16.100000000000001</v>
      </c>
      <c r="E418">
        <v>14.8</v>
      </c>
      <c r="F418" s="3">
        <v>25.6</v>
      </c>
      <c r="G418">
        <v>24.7</v>
      </c>
      <c r="I418" s="2">
        <v>45090</v>
      </c>
      <c r="J418" s="3">
        <v>16.7</v>
      </c>
      <c r="K418" s="4">
        <v>15.8</v>
      </c>
      <c r="L418" s="3">
        <v>11.7</v>
      </c>
      <c r="M418">
        <v>10.1</v>
      </c>
      <c r="N418" s="3">
        <v>22.5</v>
      </c>
      <c r="O418">
        <v>21.6</v>
      </c>
    </row>
    <row r="419" spans="1:15" x14ac:dyDescent="0.55000000000000004">
      <c r="A419" s="2">
        <v>45120</v>
      </c>
      <c r="B419" s="3">
        <v>23</v>
      </c>
      <c r="C419" s="4">
        <v>22.9</v>
      </c>
      <c r="D419" s="3">
        <v>19</v>
      </c>
      <c r="E419">
        <v>19.100000000000001</v>
      </c>
      <c r="F419" s="3">
        <v>28.4</v>
      </c>
      <c r="G419">
        <v>28.1</v>
      </c>
      <c r="I419" s="2">
        <v>45120</v>
      </c>
      <c r="J419" s="3">
        <v>20</v>
      </c>
      <c r="K419" s="4">
        <v>19.899999999999999</v>
      </c>
      <c r="L419" s="3">
        <v>15.6</v>
      </c>
      <c r="M419">
        <v>15.4</v>
      </c>
      <c r="N419" s="3">
        <v>25.3</v>
      </c>
      <c r="O419">
        <v>25.2</v>
      </c>
    </row>
    <row r="420" spans="1:15" x14ac:dyDescent="0.55000000000000004">
      <c r="A420" s="2">
        <v>45151</v>
      </c>
      <c r="B420" s="3">
        <v>24.3</v>
      </c>
      <c r="C420" s="4">
        <v>24</v>
      </c>
      <c r="D420" s="3">
        <v>19.7</v>
      </c>
      <c r="E420">
        <v>20</v>
      </c>
      <c r="F420" s="3">
        <v>30.4</v>
      </c>
      <c r="G420">
        <v>29.7</v>
      </c>
      <c r="I420" s="2">
        <v>45151</v>
      </c>
      <c r="J420" s="3">
        <v>20.6</v>
      </c>
      <c r="K420" s="4">
        <v>20.6</v>
      </c>
      <c r="L420" s="3">
        <v>15.1</v>
      </c>
      <c r="M420">
        <v>16</v>
      </c>
      <c r="N420" s="3">
        <v>27.1</v>
      </c>
      <c r="O420">
        <v>26.5</v>
      </c>
    </row>
    <row r="421" spans="1:15" x14ac:dyDescent="0.55000000000000004">
      <c r="A421" s="2">
        <v>45182</v>
      </c>
      <c r="B421" s="3">
        <v>20</v>
      </c>
      <c r="C421" s="4">
        <v>20</v>
      </c>
      <c r="D421" s="3">
        <v>15.6</v>
      </c>
      <c r="E421">
        <v>16</v>
      </c>
      <c r="F421" s="3">
        <v>26.1</v>
      </c>
      <c r="G421">
        <v>25.5</v>
      </c>
      <c r="I421" s="2">
        <v>45182</v>
      </c>
      <c r="J421" s="3">
        <v>16.5</v>
      </c>
      <c r="K421" s="4">
        <v>16.399999999999999</v>
      </c>
      <c r="L421" s="3">
        <v>11.5</v>
      </c>
      <c r="M421">
        <v>11.6</v>
      </c>
      <c r="N421" s="3">
        <v>22.8</v>
      </c>
      <c r="O421">
        <v>22</v>
      </c>
    </row>
    <row r="422" spans="1:15" x14ac:dyDescent="0.55000000000000004">
      <c r="A422" s="2">
        <v>45212</v>
      </c>
      <c r="B422" s="3">
        <v>15.6</v>
      </c>
      <c r="C422" s="4">
        <v>14</v>
      </c>
      <c r="D422" s="3">
        <v>11.6</v>
      </c>
      <c r="E422">
        <v>9.6</v>
      </c>
      <c r="F422" s="3">
        <v>21</v>
      </c>
      <c r="G422">
        <v>20</v>
      </c>
      <c r="I422" s="2">
        <v>45212</v>
      </c>
      <c r="J422" s="3">
        <v>11.7</v>
      </c>
      <c r="K422" s="4">
        <v>9.8000000000000007</v>
      </c>
      <c r="L422" s="3">
        <v>6.9</v>
      </c>
      <c r="M422">
        <v>4.2</v>
      </c>
      <c r="N422" s="3">
        <v>17.3</v>
      </c>
      <c r="O422">
        <v>16.2</v>
      </c>
    </row>
    <row r="423" spans="1:15" x14ac:dyDescent="0.55000000000000004">
      <c r="A423" s="2">
        <v>45243</v>
      </c>
      <c r="B423" s="3">
        <v>6.5</v>
      </c>
      <c r="C423" s="4">
        <v>7.9</v>
      </c>
      <c r="D423" s="3">
        <v>2.6</v>
      </c>
      <c r="E423">
        <v>3.6</v>
      </c>
      <c r="F423" s="3">
        <v>11.6</v>
      </c>
      <c r="G423">
        <v>13.5</v>
      </c>
      <c r="I423" s="2">
        <v>45243</v>
      </c>
      <c r="J423" s="3">
        <v>2.8</v>
      </c>
      <c r="K423" s="4">
        <v>3.6</v>
      </c>
      <c r="L423" s="3">
        <v>-2.2000000000000002</v>
      </c>
      <c r="M423">
        <v>-2</v>
      </c>
      <c r="N423" s="3">
        <v>8.1</v>
      </c>
      <c r="O423">
        <v>9.8000000000000007</v>
      </c>
    </row>
    <row r="424" spans="1:15" x14ac:dyDescent="0.55000000000000004">
      <c r="A424" s="2">
        <v>45273</v>
      </c>
      <c r="B424" s="3">
        <v>1.5</v>
      </c>
      <c r="C424" s="4">
        <v>2.4</v>
      </c>
      <c r="D424" s="3">
        <v>-1.2</v>
      </c>
      <c r="E424">
        <v>-0.9</v>
      </c>
      <c r="F424" s="3">
        <v>4.9000000000000004</v>
      </c>
      <c r="G424">
        <v>6.8</v>
      </c>
      <c r="I424" s="2">
        <v>45273</v>
      </c>
      <c r="J424" s="3">
        <v>-2.5</v>
      </c>
      <c r="K424" s="4">
        <v>-2</v>
      </c>
      <c r="L424" s="3">
        <v>-7.5</v>
      </c>
      <c r="M424">
        <v>-7.4</v>
      </c>
      <c r="N424" s="3">
        <v>1.5</v>
      </c>
      <c r="O424">
        <v>2.9</v>
      </c>
    </row>
    <row r="425" spans="1:15" x14ac:dyDescent="0.55000000000000004">
      <c r="A425" s="2">
        <v>44940</v>
      </c>
      <c r="B425" s="3">
        <v>-0.6</v>
      </c>
      <c r="C425" s="4">
        <v>-0.2</v>
      </c>
      <c r="D425" s="3">
        <v>-4.4000000000000004</v>
      </c>
      <c r="E425">
        <v>-3.5</v>
      </c>
      <c r="F425" s="3">
        <v>4</v>
      </c>
      <c r="G425">
        <v>4</v>
      </c>
      <c r="I425" s="2">
        <v>44940</v>
      </c>
      <c r="J425" s="3">
        <v>-6.4</v>
      </c>
      <c r="K425" s="4">
        <v>-5.0999999999999996</v>
      </c>
      <c r="L425" s="3">
        <v>-14.1</v>
      </c>
      <c r="M425">
        <v>-11.3</v>
      </c>
      <c r="N425" s="3">
        <v>-0.1</v>
      </c>
      <c r="O425">
        <v>-0.1</v>
      </c>
    </row>
    <row r="426" spans="1:15" x14ac:dyDescent="0.55000000000000004">
      <c r="A426" s="2">
        <v>44971</v>
      </c>
      <c r="B426" s="3">
        <v>0.2</v>
      </c>
      <c r="C426" s="4">
        <v>0.3</v>
      </c>
      <c r="D426" s="3">
        <v>-3.9</v>
      </c>
      <c r="E426">
        <v>-3.7</v>
      </c>
      <c r="F426" s="3">
        <v>5</v>
      </c>
      <c r="G426">
        <v>5.0999999999999996</v>
      </c>
      <c r="I426" s="2">
        <v>44971</v>
      </c>
      <c r="J426" s="3">
        <v>-4.7</v>
      </c>
      <c r="K426" s="4">
        <v>-4.5999999999999996</v>
      </c>
      <c r="L426" s="3">
        <v>-10.199999999999999</v>
      </c>
      <c r="M426">
        <v>-11.4</v>
      </c>
      <c r="N426" s="3">
        <v>0.4</v>
      </c>
      <c r="O426">
        <v>1.1000000000000001</v>
      </c>
    </row>
    <row r="427" spans="1:15" x14ac:dyDescent="0.55000000000000004">
      <c r="A427" s="2">
        <v>44999</v>
      </c>
      <c r="B427" s="3">
        <v>4.2</v>
      </c>
      <c r="C427" s="4">
        <v>3.8</v>
      </c>
      <c r="D427" s="3">
        <v>-0.3</v>
      </c>
      <c r="E427">
        <v>-0.7</v>
      </c>
      <c r="F427" s="3">
        <v>9.6999999999999993</v>
      </c>
      <c r="G427">
        <v>9.4</v>
      </c>
      <c r="I427" s="2">
        <v>44999</v>
      </c>
      <c r="J427" s="3">
        <v>-0.6</v>
      </c>
      <c r="K427" s="4">
        <v>-0.8</v>
      </c>
      <c r="L427" s="3">
        <v>-6.4</v>
      </c>
      <c r="M427">
        <v>-7.1</v>
      </c>
      <c r="N427" s="3">
        <v>5.0999999999999996</v>
      </c>
      <c r="O427">
        <v>5.0999999999999996</v>
      </c>
    </row>
    <row r="428" spans="1:15" x14ac:dyDescent="0.55000000000000004">
      <c r="A428" s="2">
        <v>45030</v>
      </c>
      <c r="B428" s="3">
        <v>10</v>
      </c>
      <c r="C428" s="4">
        <v>9.8000000000000007</v>
      </c>
      <c r="D428" s="3">
        <v>4</v>
      </c>
      <c r="E428">
        <v>4.3</v>
      </c>
      <c r="F428" s="3">
        <v>16.899999999999999</v>
      </c>
      <c r="G428">
        <v>16.100000000000001</v>
      </c>
      <c r="I428" s="2">
        <v>45030</v>
      </c>
      <c r="J428" s="3">
        <v>5</v>
      </c>
      <c r="K428" s="4">
        <v>5.2</v>
      </c>
      <c r="L428" s="3">
        <v>-2.5</v>
      </c>
      <c r="M428">
        <v>-1.6</v>
      </c>
      <c r="N428" s="3">
        <v>12.8</v>
      </c>
      <c r="O428">
        <v>12.2</v>
      </c>
    </row>
    <row r="429" spans="1:15" x14ac:dyDescent="0.55000000000000004">
      <c r="A429" s="2">
        <v>45060</v>
      </c>
      <c r="B429" s="3">
        <v>14.9</v>
      </c>
      <c r="C429" s="4">
        <v>15.3</v>
      </c>
      <c r="D429" s="3">
        <v>8.6999999999999993</v>
      </c>
      <c r="E429">
        <v>9.6999999999999993</v>
      </c>
      <c r="F429" s="3">
        <v>22</v>
      </c>
      <c r="G429">
        <v>21.5</v>
      </c>
      <c r="I429" s="2">
        <v>45060</v>
      </c>
      <c r="J429" s="3">
        <v>10.7</v>
      </c>
      <c r="K429" s="4">
        <v>11.3</v>
      </c>
      <c r="L429" s="3">
        <v>2.4</v>
      </c>
      <c r="M429">
        <v>3.9</v>
      </c>
      <c r="N429" s="3">
        <v>18.399999999999999</v>
      </c>
      <c r="O429">
        <v>18.3</v>
      </c>
    </row>
    <row r="430" spans="1:15" x14ac:dyDescent="0.55000000000000004">
      <c r="A430" s="2">
        <v>45091</v>
      </c>
      <c r="B430" s="3">
        <v>20.3</v>
      </c>
      <c r="C430" s="4">
        <v>19.3</v>
      </c>
      <c r="D430" s="3">
        <v>15.9</v>
      </c>
      <c r="E430">
        <v>14.8</v>
      </c>
      <c r="F430" s="3">
        <v>26.3</v>
      </c>
      <c r="G430">
        <v>24.7</v>
      </c>
      <c r="I430" s="2">
        <v>45091</v>
      </c>
      <c r="J430" s="3">
        <v>16.3</v>
      </c>
      <c r="K430" s="4">
        <v>15.8</v>
      </c>
      <c r="L430" s="3">
        <v>10.9</v>
      </c>
      <c r="M430">
        <v>10.1</v>
      </c>
      <c r="N430" s="3">
        <v>22.6</v>
      </c>
      <c r="O430">
        <v>21.6</v>
      </c>
    </row>
    <row r="431" spans="1:15" x14ac:dyDescent="0.55000000000000004">
      <c r="A431" s="2">
        <v>45121</v>
      </c>
      <c r="B431" s="3">
        <v>22.9</v>
      </c>
      <c r="C431" s="4">
        <v>22.9</v>
      </c>
      <c r="D431" s="3">
        <v>18.899999999999999</v>
      </c>
      <c r="E431">
        <v>19.100000000000001</v>
      </c>
      <c r="F431" s="3">
        <v>28.3</v>
      </c>
      <c r="G431">
        <v>28.1</v>
      </c>
      <c r="I431" s="2">
        <v>45121</v>
      </c>
      <c r="J431" s="3">
        <v>19.7</v>
      </c>
      <c r="K431" s="4">
        <v>19.899999999999999</v>
      </c>
      <c r="L431" s="3">
        <v>14.9</v>
      </c>
      <c r="M431">
        <v>15.4</v>
      </c>
      <c r="N431" s="3">
        <v>25.3</v>
      </c>
      <c r="O431">
        <v>25.2</v>
      </c>
    </row>
    <row r="432" spans="1:15" x14ac:dyDescent="0.55000000000000004">
      <c r="A432" s="2">
        <v>45152</v>
      </c>
      <c r="B432" s="3">
        <v>22.7</v>
      </c>
      <c r="C432" s="4">
        <v>24</v>
      </c>
      <c r="D432" s="3">
        <v>19.7</v>
      </c>
      <c r="E432">
        <v>20</v>
      </c>
      <c r="F432" s="3">
        <v>27</v>
      </c>
      <c r="G432">
        <v>29.7</v>
      </c>
      <c r="I432" s="2">
        <v>45152</v>
      </c>
      <c r="J432" s="3">
        <v>20.100000000000001</v>
      </c>
      <c r="K432" s="4">
        <v>20.6</v>
      </c>
      <c r="L432" s="3">
        <v>16.8</v>
      </c>
      <c r="M432">
        <v>16</v>
      </c>
      <c r="N432" s="3">
        <v>24.4</v>
      </c>
      <c r="O432">
        <v>26.5</v>
      </c>
    </row>
    <row r="433" spans="1:15" x14ac:dyDescent="0.55000000000000004">
      <c r="A433" s="2">
        <v>45183</v>
      </c>
      <c r="B433" s="3">
        <v>18.600000000000001</v>
      </c>
      <c r="C433" s="4">
        <v>20</v>
      </c>
      <c r="D433" s="3">
        <v>13.9</v>
      </c>
      <c r="E433">
        <v>16</v>
      </c>
      <c r="F433" s="3">
        <v>25</v>
      </c>
      <c r="G433">
        <v>25.5</v>
      </c>
      <c r="I433" s="2">
        <v>45183</v>
      </c>
      <c r="J433" s="3">
        <v>14.6</v>
      </c>
      <c r="K433" s="4">
        <v>16.399999999999999</v>
      </c>
      <c r="L433" s="3">
        <v>8.6999999999999993</v>
      </c>
      <c r="M433">
        <v>11.6</v>
      </c>
      <c r="N433" s="3">
        <v>21.3</v>
      </c>
      <c r="O433">
        <v>22</v>
      </c>
    </row>
    <row r="434" spans="1:15" x14ac:dyDescent="0.55000000000000004">
      <c r="A434" s="2">
        <v>45213</v>
      </c>
      <c r="B434" s="3">
        <v>14.1</v>
      </c>
      <c r="C434" s="4">
        <v>14</v>
      </c>
      <c r="D434" s="3">
        <v>9.6999999999999993</v>
      </c>
      <c r="E434">
        <v>9.6</v>
      </c>
      <c r="F434" s="3">
        <v>19.8</v>
      </c>
      <c r="G434">
        <v>20</v>
      </c>
      <c r="I434" s="2">
        <v>45213</v>
      </c>
      <c r="J434" s="3">
        <v>9.9</v>
      </c>
      <c r="K434" s="4">
        <v>9.8000000000000007</v>
      </c>
      <c r="L434" s="3">
        <v>4.0999999999999996</v>
      </c>
      <c r="M434">
        <v>4.2</v>
      </c>
      <c r="N434" s="3">
        <v>16.2</v>
      </c>
      <c r="O434">
        <v>16.2</v>
      </c>
    </row>
    <row r="435" spans="1:15" x14ac:dyDescent="0.55000000000000004">
      <c r="A435" s="2">
        <v>45244</v>
      </c>
      <c r="B435" s="3">
        <v>8.6999999999999993</v>
      </c>
      <c r="C435" s="4">
        <v>7.9</v>
      </c>
      <c r="D435" s="3">
        <v>4.9000000000000004</v>
      </c>
      <c r="E435">
        <v>3.6</v>
      </c>
      <c r="F435" s="3">
        <v>14.1</v>
      </c>
      <c r="G435">
        <v>13.5</v>
      </c>
      <c r="I435" s="2">
        <v>45244</v>
      </c>
      <c r="J435" s="3">
        <v>4.8</v>
      </c>
      <c r="K435" s="4">
        <v>3.6</v>
      </c>
      <c r="L435" s="3">
        <v>-0.5</v>
      </c>
      <c r="M435">
        <v>-2</v>
      </c>
      <c r="N435" s="3">
        <v>10.4</v>
      </c>
      <c r="O435">
        <v>9.8000000000000007</v>
      </c>
    </row>
    <row r="436" spans="1:15" x14ac:dyDescent="0.55000000000000004">
      <c r="A436" s="2">
        <v>45274</v>
      </c>
      <c r="B436" s="3">
        <v>0.3</v>
      </c>
      <c r="C436" s="4">
        <v>2.4</v>
      </c>
      <c r="D436" s="3">
        <v>-1.8</v>
      </c>
      <c r="E436">
        <v>-0.9</v>
      </c>
      <c r="F436" s="3">
        <v>3.4</v>
      </c>
      <c r="G436">
        <v>6.8</v>
      </c>
      <c r="I436" s="2">
        <v>45274</v>
      </c>
      <c r="J436" s="3">
        <v>-3.3</v>
      </c>
      <c r="K436" s="4">
        <v>-2</v>
      </c>
      <c r="L436" s="3">
        <v>-7.6</v>
      </c>
      <c r="M436">
        <v>-7.4</v>
      </c>
      <c r="N436" s="3">
        <v>0.3</v>
      </c>
      <c r="O436">
        <v>2.9</v>
      </c>
    </row>
    <row r="437" spans="1:15" x14ac:dyDescent="0.55000000000000004">
      <c r="A437" s="2">
        <v>44941</v>
      </c>
      <c r="B437" s="3">
        <v>0</v>
      </c>
      <c r="C437" s="4">
        <v>-0.2</v>
      </c>
      <c r="D437" s="3">
        <v>-2.9</v>
      </c>
      <c r="E437">
        <v>-3.5</v>
      </c>
      <c r="F437" s="3">
        <v>3.5</v>
      </c>
      <c r="G437">
        <v>4</v>
      </c>
      <c r="I437" s="2">
        <v>44941</v>
      </c>
      <c r="J437" s="3">
        <v>-4.5</v>
      </c>
      <c r="K437" s="4">
        <v>-5.0999999999999996</v>
      </c>
      <c r="L437" s="3">
        <v>-10.199999999999999</v>
      </c>
      <c r="M437">
        <v>-11.3</v>
      </c>
      <c r="N437" s="3">
        <v>-0.3</v>
      </c>
      <c r="O437">
        <v>-0.1</v>
      </c>
    </row>
    <row r="438" spans="1:15" x14ac:dyDescent="0.55000000000000004">
      <c r="A438" s="2">
        <v>44972</v>
      </c>
      <c r="B438" s="3">
        <v>0.4</v>
      </c>
      <c r="C438" s="4">
        <v>0.3</v>
      </c>
      <c r="D438" s="3">
        <v>-3.1</v>
      </c>
      <c r="E438">
        <v>-3.7</v>
      </c>
      <c r="F438" s="3">
        <v>4.8</v>
      </c>
      <c r="G438">
        <v>5.0999999999999996</v>
      </c>
      <c r="I438" s="2">
        <v>44972</v>
      </c>
      <c r="J438" s="3">
        <v>-4</v>
      </c>
      <c r="K438" s="4">
        <v>-4.5999999999999996</v>
      </c>
      <c r="L438" s="3">
        <v>-10.3</v>
      </c>
      <c r="M438">
        <v>-11.4</v>
      </c>
      <c r="N438" s="3">
        <v>0.8</v>
      </c>
      <c r="O438">
        <v>1.1000000000000001</v>
      </c>
    </row>
    <row r="439" spans="1:15" x14ac:dyDescent="0.55000000000000004">
      <c r="A439" s="2">
        <v>45000</v>
      </c>
      <c r="B439" s="3">
        <v>3.2</v>
      </c>
      <c r="C439" s="4">
        <v>3.8</v>
      </c>
      <c r="D439" s="3">
        <v>-0.7</v>
      </c>
      <c r="E439">
        <v>-0.7</v>
      </c>
      <c r="F439" s="3">
        <v>9</v>
      </c>
      <c r="G439">
        <v>9.4</v>
      </c>
      <c r="I439" s="2">
        <v>45000</v>
      </c>
      <c r="J439" s="3">
        <v>-0.7</v>
      </c>
      <c r="K439" s="4">
        <v>-0.8</v>
      </c>
      <c r="L439" s="3">
        <v>-6.8</v>
      </c>
      <c r="M439">
        <v>-7.1</v>
      </c>
      <c r="N439" s="3">
        <v>5.8</v>
      </c>
      <c r="O439">
        <v>5.0999999999999996</v>
      </c>
    </row>
    <row r="440" spans="1:15" x14ac:dyDescent="0.55000000000000004">
      <c r="A440" s="2">
        <v>45031</v>
      </c>
      <c r="B440" s="3">
        <v>10.199999999999999</v>
      </c>
      <c r="C440" s="4">
        <v>9.8000000000000007</v>
      </c>
      <c r="D440" s="3">
        <v>5.4</v>
      </c>
      <c r="E440">
        <v>4.3</v>
      </c>
      <c r="F440" s="3">
        <v>16.2</v>
      </c>
      <c r="G440">
        <v>16.100000000000001</v>
      </c>
      <c r="I440" s="2">
        <v>45031</v>
      </c>
      <c r="J440" s="3">
        <v>5.4</v>
      </c>
      <c r="K440" s="4">
        <v>5.2</v>
      </c>
      <c r="L440" s="3">
        <v>-0.5</v>
      </c>
      <c r="M440">
        <v>-1.6</v>
      </c>
      <c r="N440" s="3">
        <v>12.3</v>
      </c>
      <c r="O440">
        <v>12.2</v>
      </c>
    </row>
    <row r="441" spans="1:15" x14ac:dyDescent="0.55000000000000004">
      <c r="A441" s="2">
        <v>45061</v>
      </c>
      <c r="B441" s="3">
        <v>16.8</v>
      </c>
      <c r="C441" s="4">
        <v>15.3</v>
      </c>
      <c r="D441" s="3">
        <v>10.4</v>
      </c>
      <c r="E441">
        <v>9.6999999999999993</v>
      </c>
      <c r="F441" s="3">
        <v>24</v>
      </c>
      <c r="G441">
        <v>21.5</v>
      </c>
      <c r="I441" s="2">
        <v>45061</v>
      </c>
      <c r="J441" s="3">
        <v>12.6</v>
      </c>
      <c r="K441" s="4">
        <v>11.3</v>
      </c>
      <c r="L441" s="3">
        <v>4.2</v>
      </c>
      <c r="M441">
        <v>3.9</v>
      </c>
      <c r="N441" s="3">
        <v>20.5</v>
      </c>
      <c r="O441">
        <v>18.3</v>
      </c>
    </row>
    <row r="442" spans="1:15" x14ac:dyDescent="0.55000000000000004">
      <c r="A442" s="2">
        <v>45092</v>
      </c>
      <c r="B442" s="3">
        <v>18.8</v>
      </c>
      <c r="C442" s="4">
        <v>19.3</v>
      </c>
      <c r="D442" s="3">
        <v>14.3</v>
      </c>
      <c r="E442">
        <v>14.8</v>
      </c>
      <c r="F442" s="3">
        <v>24.1</v>
      </c>
      <c r="G442">
        <v>24.7</v>
      </c>
      <c r="I442" s="2">
        <v>45092</v>
      </c>
      <c r="J442" s="3">
        <v>15.3</v>
      </c>
      <c r="K442" s="4">
        <v>15.8</v>
      </c>
      <c r="L442" s="3">
        <v>10.1</v>
      </c>
      <c r="M442">
        <v>10.1</v>
      </c>
      <c r="N442" s="3">
        <v>20.8</v>
      </c>
      <c r="O442">
        <v>21.6</v>
      </c>
    </row>
    <row r="443" spans="1:15" x14ac:dyDescent="0.55000000000000004">
      <c r="A443" s="2">
        <v>45122</v>
      </c>
      <c r="B443" s="3">
        <v>22.8</v>
      </c>
      <c r="C443" s="4">
        <v>22.9</v>
      </c>
      <c r="D443" s="3">
        <v>19.3</v>
      </c>
      <c r="E443">
        <v>19.100000000000001</v>
      </c>
      <c r="F443" s="3">
        <v>27.4</v>
      </c>
      <c r="G443">
        <v>28.1</v>
      </c>
      <c r="I443" s="2">
        <v>45122</v>
      </c>
      <c r="J443" s="3">
        <v>20</v>
      </c>
      <c r="K443" s="4">
        <v>19.899999999999999</v>
      </c>
      <c r="L443" s="3">
        <v>16</v>
      </c>
      <c r="M443">
        <v>15.4</v>
      </c>
      <c r="N443" s="3">
        <v>24.8</v>
      </c>
      <c r="O443">
        <v>25.2</v>
      </c>
    </row>
    <row r="444" spans="1:15" x14ac:dyDescent="0.55000000000000004">
      <c r="A444" s="2">
        <v>45153</v>
      </c>
      <c r="B444" s="3">
        <v>24</v>
      </c>
      <c r="C444" s="4">
        <v>24</v>
      </c>
      <c r="D444" s="3">
        <v>20.100000000000001</v>
      </c>
      <c r="E444">
        <v>20</v>
      </c>
      <c r="F444" s="3">
        <v>29.6</v>
      </c>
      <c r="G444">
        <v>29.7</v>
      </c>
      <c r="I444" s="2">
        <v>45153</v>
      </c>
      <c r="J444" s="3">
        <v>20.8</v>
      </c>
      <c r="K444" s="4">
        <v>20.6</v>
      </c>
      <c r="L444" s="3">
        <v>16.7</v>
      </c>
      <c r="M444">
        <v>16</v>
      </c>
      <c r="N444" s="3">
        <v>26.6</v>
      </c>
      <c r="O444">
        <v>26.5</v>
      </c>
    </row>
    <row r="445" spans="1:15" x14ac:dyDescent="0.55000000000000004">
      <c r="A445" s="2">
        <v>45184</v>
      </c>
      <c r="B445" s="3">
        <v>18.7</v>
      </c>
      <c r="C445" s="4">
        <v>20</v>
      </c>
      <c r="D445" s="3">
        <v>14.9</v>
      </c>
      <c r="E445">
        <v>16</v>
      </c>
      <c r="F445" s="3">
        <v>24</v>
      </c>
      <c r="G445">
        <v>25.5</v>
      </c>
      <c r="I445" s="2">
        <v>45184</v>
      </c>
      <c r="J445" s="3">
        <v>15.4</v>
      </c>
      <c r="K445" s="4">
        <v>16.399999999999999</v>
      </c>
      <c r="L445" s="3">
        <v>11.3</v>
      </c>
      <c r="M445">
        <v>11.6</v>
      </c>
      <c r="N445" s="3">
        <v>20.8</v>
      </c>
      <c r="O445">
        <v>22</v>
      </c>
    </row>
    <row r="446" spans="1:15" x14ac:dyDescent="0.55000000000000004">
      <c r="A446" s="2">
        <v>45214</v>
      </c>
      <c r="B446" s="3">
        <v>12.9</v>
      </c>
      <c r="C446" s="4">
        <v>14</v>
      </c>
      <c r="D446" s="3">
        <v>7.9</v>
      </c>
      <c r="E446">
        <v>9.6</v>
      </c>
      <c r="F446" s="3">
        <v>20</v>
      </c>
      <c r="G446">
        <v>20</v>
      </c>
      <c r="I446" s="2">
        <v>45214</v>
      </c>
      <c r="J446" s="3">
        <v>8.9</v>
      </c>
      <c r="K446" s="4">
        <v>9.8000000000000007</v>
      </c>
      <c r="L446" s="3">
        <v>1.8</v>
      </c>
      <c r="M446">
        <v>4.2</v>
      </c>
      <c r="N446" s="3">
        <v>16.600000000000001</v>
      </c>
      <c r="O446">
        <v>16.2</v>
      </c>
    </row>
    <row r="447" spans="1:15" x14ac:dyDescent="0.55000000000000004">
      <c r="A447" s="2">
        <v>45245</v>
      </c>
      <c r="B447" s="3">
        <v>9.8000000000000007</v>
      </c>
      <c r="C447" s="4">
        <v>7.9</v>
      </c>
      <c r="D447" s="3">
        <v>6.1</v>
      </c>
      <c r="E447">
        <v>3.6</v>
      </c>
      <c r="F447" s="3">
        <v>14.6</v>
      </c>
      <c r="G447">
        <v>13.5</v>
      </c>
      <c r="I447" s="2">
        <v>45245</v>
      </c>
      <c r="J447" s="3">
        <v>6.1</v>
      </c>
      <c r="K447" s="4">
        <v>3.6</v>
      </c>
      <c r="L447" s="3">
        <v>1.2</v>
      </c>
      <c r="M447">
        <v>-2</v>
      </c>
      <c r="N447" s="3">
        <v>11.2</v>
      </c>
      <c r="O447">
        <v>9.8000000000000007</v>
      </c>
    </row>
    <row r="448" spans="1:15" x14ac:dyDescent="0.55000000000000004">
      <c r="A448" s="2">
        <v>45275</v>
      </c>
      <c r="B448" s="3">
        <v>4.4000000000000004</v>
      </c>
      <c r="C448" s="4">
        <v>2.4</v>
      </c>
      <c r="D448" s="3">
        <v>0.9</v>
      </c>
      <c r="E448">
        <v>-0.9</v>
      </c>
      <c r="F448" s="3">
        <v>9</v>
      </c>
      <c r="G448">
        <v>6.8</v>
      </c>
      <c r="I448" s="2">
        <v>45275</v>
      </c>
      <c r="J448" s="3">
        <v>0.2</v>
      </c>
      <c r="K448" s="4">
        <v>-2</v>
      </c>
      <c r="L448" s="3">
        <v>-4.7</v>
      </c>
      <c r="M448">
        <v>-7.4</v>
      </c>
      <c r="N448" s="3">
        <v>5.2</v>
      </c>
      <c r="O448">
        <v>2.9</v>
      </c>
    </row>
    <row r="449" spans="1:15" x14ac:dyDescent="0.55000000000000004">
      <c r="A449" s="2">
        <v>44942</v>
      </c>
      <c r="B449" s="3">
        <v>0.8</v>
      </c>
      <c r="C449" s="4">
        <v>-0.2</v>
      </c>
      <c r="D449" s="3">
        <v>-2.2000000000000002</v>
      </c>
      <c r="E449">
        <v>-3.5</v>
      </c>
      <c r="F449" s="3">
        <v>5.3</v>
      </c>
      <c r="G449">
        <v>4</v>
      </c>
      <c r="I449" s="2">
        <v>44942</v>
      </c>
      <c r="J449" s="3">
        <v>-3.8</v>
      </c>
      <c r="K449" s="4">
        <v>-5.0999999999999996</v>
      </c>
      <c r="L449" s="3">
        <v>-8.8000000000000007</v>
      </c>
      <c r="M449">
        <v>-11.3</v>
      </c>
      <c r="N449" s="3">
        <v>1.1000000000000001</v>
      </c>
      <c r="O449">
        <v>-0.1</v>
      </c>
    </row>
    <row r="450" spans="1:15" x14ac:dyDescent="0.55000000000000004">
      <c r="A450" s="2">
        <v>44973</v>
      </c>
      <c r="B450" s="3">
        <v>1</v>
      </c>
      <c r="C450" s="4">
        <v>0.3</v>
      </c>
      <c r="D450" s="3">
        <v>-2.7</v>
      </c>
      <c r="E450">
        <v>-3.7</v>
      </c>
      <c r="F450" s="3">
        <v>5.6</v>
      </c>
      <c r="G450">
        <v>5.0999999999999996</v>
      </c>
      <c r="I450" s="2">
        <v>44973</v>
      </c>
      <c r="J450" s="3">
        <v>-3.6</v>
      </c>
      <c r="K450" s="4">
        <v>-4.5999999999999996</v>
      </c>
      <c r="L450" s="3">
        <v>-9.9</v>
      </c>
      <c r="M450">
        <v>-11.4</v>
      </c>
      <c r="N450" s="3">
        <v>1.8</v>
      </c>
      <c r="O450">
        <v>1.1000000000000001</v>
      </c>
    </row>
    <row r="451" spans="1:15" x14ac:dyDescent="0.55000000000000004">
      <c r="A451" s="2">
        <v>45001</v>
      </c>
      <c r="B451" s="3">
        <v>5.4</v>
      </c>
      <c r="C451" s="4">
        <v>3.8</v>
      </c>
      <c r="D451" s="3">
        <v>0.3</v>
      </c>
      <c r="E451">
        <v>-0.7</v>
      </c>
      <c r="F451" s="3">
        <v>11.6</v>
      </c>
      <c r="G451">
        <v>9.4</v>
      </c>
      <c r="I451" s="2">
        <v>45001</v>
      </c>
      <c r="J451" s="3">
        <v>0.5</v>
      </c>
      <c r="K451" s="4">
        <v>-0.8</v>
      </c>
      <c r="L451" s="3">
        <v>-5.7</v>
      </c>
      <c r="M451">
        <v>-7.1</v>
      </c>
      <c r="N451" s="3">
        <v>7.1</v>
      </c>
      <c r="O451">
        <v>5.0999999999999996</v>
      </c>
    </row>
    <row r="452" spans="1:15" x14ac:dyDescent="0.55000000000000004">
      <c r="A452" s="2">
        <v>45032</v>
      </c>
      <c r="B452" s="3">
        <v>11.6</v>
      </c>
      <c r="C452" s="4">
        <v>9.8000000000000007</v>
      </c>
      <c r="D452" s="3">
        <v>6.2</v>
      </c>
      <c r="E452">
        <v>4.3</v>
      </c>
      <c r="F452" s="3">
        <v>17.5</v>
      </c>
      <c r="G452">
        <v>16.100000000000001</v>
      </c>
      <c r="I452" s="2">
        <v>45032</v>
      </c>
      <c r="J452" s="3">
        <v>7.6</v>
      </c>
      <c r="K452" s="4">
        <v>5.2</v>
      </c>
      <c r="L452" s="3">
        <v>0.5</v>
      </c>
      <c r="M452">
        <v>-1.6</v>
      </c>
      <c r="N452" s="3">
        <v>14.4</v>
      </c>
      <c r="O452">
        <v>12.2</v>
      </c>
    </row>
    <row r="453" spans="1:15" x14ac:dyDescent="0.55000000000000004">
      <c r="A453" s="2">
        <v>45062</v>
      </c>
      <c r="B453" s="3">
        <v>16.5</v>
      </c>
      <c r="C453" s="4">
        <v>15.3</v>
      </c>
      <c r="D453" s="3">
        <v>11</v>
      </c>
      <c r="E453">
        <v>9.6999999999999993</v>
      </c>
      <c r="F453" s="3">
        <v>23</v>
      </c>
      <c r="G453">
        <v>21.5</v>
      </c>
      <c r="I453" s="2">
        <v>45062</v>
      </c>
      <c r="J453" s="3">
        <v>13.1</v>
      </c>
      <c r="K453" s="4">
        <v>11.3</v>
      </c>
      <c r="L453" s="3">
        <v>5.6</v>
      </c>
      <c r="M453">
        <v>3.9</v>
      </c>
      <c r="N453" s="3">
        <v>20.399999999999999</v>
      </c>
      <c r="O453">
        <v>18.3</v>
      </c>
    </row>
    <row r="454" spans="1:15" x14ac:dyDescent="0.55000000000000004">
      <c r="A454" s="2">
        <v>45093</v>
      </c>
      <c r="B454" s="3">
        <v>19.100000000000001</v>
      </c>
      <c r="C454" s="4">
        <v>19.3</v>
      </c>
      <c r="D454" s="3">
        <v>14.7</v>
      </c>
      <c r="E454">
        <v>14.8</v>
      </c>
      <c r="F454" s="3">
        <v>24.5</v>
      </c>
      <c r="G454">
        <v>24.7</v>
      </c>
      <c r="I454" s="2">
        <v>45093</v>
      </c>
      <c r="J454" s="3">
        <v>15.6</v>
      </c>
      <c r="K454" s="4">
        <v>15.8</v>
      </c>
      <c r="L454" s="3">
        <v>9.6999999999999993</v>
      </c>
      <c r="M454">
        <v>10.1</v>
      </c>
      <c r="N454" s="3">
        <v>21.5</v>
      </c>
      <c r="O454">
        <v>21.6</v>
      </c>
    </row>
    <row r="455" spans="1:15" x14ac:dyDescent="0.55000000000000004">
      <c r="A455" s="2">
        <v>45123</v>
      </c>
      <c r="B455" s="3">
        <v>22.7</v>
      </c>
      <c r="C455" s="4">
        <v>22.9</v>
      </c>
      <c r="D455" s="3">
        <v>19.100000000000001</v>
      </c>
      <c r="E455">
        <v>19.100000000000001</v>
      </c>
      <c r="F455" s="3">
        <v>28.2</v>
      </c>
      <c r="G455">
        <v>28.1</v>
      </c>
      <c r="I455" s="2">
        <v>45123</v>
      </c>
      <c r="J455" s="3">
        <v>20.2</v>
      </c>
      <c r="K455" s="4">
        <v>19.899999999999999</v>
      </c>
      <c r="L455" s="3">
        <v>15.9</v>
      </c>
      <c r="M455">
        <v>15.4</v>
      </c>
      <c r="N455" s="3">
        <v>25.9</v>
      </c>
      <c r="O455">
        <v>25.2</v>
      </c>
    </row>
    <row r="456" spans="1:15" x14ac:dyDescent="0.55000000000000004">
      <c r="A456" s="2">
        <v>45154</v>
      </c>
      <c r="B456" s="3">
        <v>24.4</v>
      </c>
      <c r="C456" s="4">
        <v>24</v>
      </c>
      <c r="D456" s="3">
        <v>20.5</v>
      </c>
      <c r="E456">
        <v>20</v>
      </c>
      <c r="F456" s="3">
        <v>30.6</v>
      </c>
      <c r="G456">
        <v>29.7</v>
      </c>
      <c r="I456" s="2">
        <v>45154</v>
      </c>
      <c r="J456" s="3">
        <v>21.2</v>
      </c>
      <c r="K456" s="4">
        <v>20.6</v>
      </c>
      <c r="L456" s="3">
        <v>16.8</v>
      </c>
      <c r="M456">
        <v>16</v>
      </c>
      <c r="N456" s="3">
        <v>27.3</v>
      </c>
      <c r="O456">
        <v>26.5</v>
      </c>
    </row>
    <row r="457" spans="1:15" x14ac:dyDescent="0.55000000000000004">
      <c r="A457" s="2">
        <v>45185</v>
      </c>
      <c r="B457" s="3">
        <v>21.2</v>
      </c>
      <c r="C457" s="4">
        <v>20</v>
      </c>
      <c r="D457" s="3">
        <v>18</v>
      </c>
      <c r="E457">
        <v>16</v>
      </c>
      <c r="F457" s="3">
        <v>25.7</v>
      </c>
      <c r="G457">
        <v>25.5</v>
      </c>
      <c r="I457" s="2">
        <v>45185</v>
      </c>
      <c r="J457" s="3">
        <v>18.100000000000001</v>
      </c>
      <c r="K457" s="4">
        <v>16.399999999999999</v>
      </c>
      <c r="L457" s="3">
        <v>14.2</v>
      </c>
      <c r="M457">
        <v>11.6</v>
      </c>
      <c r="N457" s="3">
        <v>22.7</v>
      </c>
      <c r="O457">
        <v>22</v>
      </c>
    </row>
    <row r="458" spans="1:15" x14ac:dyDescent="0.55000000000000004">
      <c r="A458" s="2">
        <v>45215</v>
      </c>
      <c r="B458" s="3">
        <v>15</v>
      </c>
      <c r="C458" s="4">
        <v>14</v>
      </c>
      <c r="D458" s="3">
        <v>10.3</v>
      </c>
      <c r="E458">
        <v>9.6</v>
      </c>
      <c r="F458" s="3">
        <v>20.9</v>
      </c>
      <c r="G458">
        <v>20</v>
      </c>
      <c r="I458" s="2">
        <v>45215</v>
      </c>
      <c r="J458" s="3">
        <v>11.2</v>
      </c>
      <c r="K458" s="4">
        <v>9.8000000000000007</v>
      </c>
      <c r="L458" s="3">
        <v>5.2</v>
      </c>
      <c r="M458">
        <v>4.2</v>
      </c>
      <c r="N458" s="3">
        <v>17.399999999999999</v>
      </c>
      <c r="O458">
        <v>16.2</v>
      </c>
    </row>
    <row r="459" spans="1:15" x14ac:dyDescent="0.55000000000000004">
      <c r="A459" s="2">
        <v>45246</v>
      </c>
      <c r="B459" s="3">
        <v>8.1999999999999993</v>
      </c>
      <c r="C459" s="4">
        <v>7.9</v>
      </c>
      <c r="D459" s="3">
        <v>3.8</v>
      </c>
      <c r="E459">
        <v>3.6</v>
      </c>
      <c r="F459" s="3">
        <v>13.3</v>
      </c>
      <c r="G459">
        <v>13.5</v>
      </c>
      <c r="I459" s="2">
        <v>45246</v>
      </c>
      <c r="J459" s="3">
        <v>4.2</v>
      </c>
      <c r="K459" s="4">
        <v>3.6</v>
      </c>
      <c r="L459" s="3">
        <v>-1</v>
      </c>
      <c r="M459">
        <v>-2</v>
      </c>
      <c r="N459" s="3">
        <v>10.199999999999999</v>
      </c>
      <c r="O459">
        <v>9.8000000000000007</v>
      </c>
    </row>
    <row r="460" spans="1:15" x14ac:dyDescent="0.55000000000000004">
      <c r="A460" s="2">
        <v>45276</v>
      </c>
      <c r="B460" s="3">
        <v>3.6</v>
      </c>
      <c r="C460" s="4">
        <v>2.4</v>
      </c>
      <c r="D460" s="3">
        <v>-0.1</v>
      </c>
      <c r="E460">
        <v>-0.9</v>
      </c>
      <c r="F460" s="3">
        <v>8.5</v>
      </c>
      <c r="G460">
        <v>6.8</v>
      </c>
      <c r="I460" s="2">
        <v>45276</v>
      </c>
      <c r="J460" s="3">
        <v>-0.8</v>
      </c>
      <c r="K460" s="4">
        <v>-2</v>
      </c>
      <c r="L460" s="3">
        <v>-6.6</v>
      </c>
      <c r="M460">
        <v>-7.4</v>
      </c>
      <c r="N460" s="3">
        <v>4.7</v>
      </c>
      <c r="O460">
        <v>2.9</v>
      </c>
    </row>
    <row r="461" spans="1:15" x14ac:dyDescent="0.55000000000000004">
      <c r="A461" s="2">
        <v>44943</v>
      </c>
      <c r="B461" s="3">
        <v>-0.2</v>
      </c>
      <c r="C461" s="4">
        <v>-0.2</v>
      </c>
      <c r="D461" s="3">
        <v>-3.6</v>
      </c>
      <c r="E461">
        <v>-3.5</v>
      </c>
      <c r="F461" s="3">
        <v>4.3</v>
      </c>
      <c r="G461">
        <v>4</v>
      </c>
      <c r="I461" s="2">
        <v>44943</v>
      </c>
      <c r="J461" s="3">
        <v>-4.9000000000000004</v>
      </c>
      <c r="K461" s="4">
        <v>-5.0999999999999996</v>
      </c>
      <c r="L461" s="3">
        <v>-11.2</v>
      </c>
      <c r="M461">
        <v>-11.3</v>
      </c>
      <c r="N461" s="3">
        <v>0.3</v>
      </c>
      <c r="O461">
        <v>-0.1</v>
      </c>
    </row>
    <row r="462" spans="1:15" x14ac:dyDescent="0.55000000000000004">
      <c r="A462" s="2">
        <v>44974</v>
      </c>
      <c r="B462" s="3">
        <v>0</v>
      </c>
      <c r="C462" s="4">
        <v>0.3</v>
      </c>
      <c r="D462" s="3">
        <v>-3.7</v>
      </c>
      <c r="E462">
        <v>-3.7</v>
      </c>
      <c r="F462" s="3">
        <v>4.5</v>
      </c>
      <c r="G462">
        <v>5.0999999999999996</v>
      </c>
      <c r="I462" s="2">
        <v>44974</v>
      </c>
      <c r="J462" s="3">
        <v>-4.7</v>
      </c>
      <c r="K462" s="4">
        <v>-4.5999999999999996</v>
      </c>
      <c r="L462" s="3">
        <v>-11</v>
      </c>
      <c r="M462">
        <v>-11.4</v>
      </c>
      <c r="N462" s="3">
        <v>1</v>
      </c>
      <c r="O462">
        <v>1.1000000000000001</v>
      </c>
    </row>
    <row r="463" spans="1:15" x14ac:dyDescent="0.55000000000000004">
      <c r="A463" s="2">
        <v>45002</v>
      </c>
      <c r="B463" s="3">
        <v>3</v>
      </c>
      <c r="C463" s="4">
        <v>3.8</v>
      </c>
      <c r="D463" s="3">
        <v>-1.1000000000000001</v>
      </c>
      <c r="E463">
        <v>-0.7</v>
      </c>
      <c r="F463" s="3">
        <v>8.4</v>
      </c>
      <c r="G463">
        <v>9.4</v>
      </c>
      <c r="I463" s="2">
        <v>45002</v>
      </c>
      <c r="J463" s="3">
        <v>-1.3</v>
      </c>
      <c r="K463" s="4">
        <v>-0.8</v>
      </c>
      <c r="L463" s="3">
        <v>-7.2</v>
      </c>
      <c r="M463">
        <v>-7.1</v>
      </c>
      <c r="N463" s="3">
        <v>3.9</v>
      </c>
      <c r="O463">
        <v>5.0999999999999996</v>
      </c>
    </row>
    <row r="464" spans="1:15" x14ac:dyDescent="0.55000000000000004">
      <c r="A464" s="2">
        <v>45033</v>
      </c>
      <c r="B464" s="3">
        <v>9.6</v>
      </c>
      <c r="C464" s="4">
        <v>9.8000000000000007</v>
      </c>
      <c r="D464" s="3">
        <v>4.0999999999999996</v>
      </c>
      <c r="E464">
        <v>4.3</v>
      </c>
      <c r="F464" s="3">
        <v>15.7</v>
      </c>
      <c r="G464">
        <v>16.100000000000001</v>
      </c>
      <c r="I464" s="2">
        <v>45033</v>
      </c>
      <c r="J464" s="3">
        <v>4.8</v>
      </c>
      <c r="K464" s="4">
        <v>5.2</v>
      </c>
      <c r="L464" s="3">
        <v>-1.8</v>
      </c>
      <c r="M464">
        <v>-1.6</v>
      </c>
      <c r="N464" s="3">
        <v>11.8</v>
      </c>
      <c r="O464">
        <v>12.2</v>
      </c>
    </row>
    <row r="465" spans="1:15" x14ac:dyDescent="0.55000000000000004">
      <c r="A465" s="2">
        <v>45063</v>
      </c>
      <c r="B465" s="3">
        <v>16</v>
      </c>
      <c r="C465" s="4">
        <v>15.3</v>
      </c>
      <c r="D465" s="3">
        <v>10.199999999999999</v>
      </c>
      <c r="E465">
        <v>9.6999999999999993</v>
      </c>
      <c r="F465" s="3">
        <v>22.6</v>
      </c>
      <c r="G465">
        <v>21.5</v>
      </c>
      <c r="I465" s="2">
        <v>45063</v>
      </c>
      <c r="J465" s="3">
        <v>12.2</v>
      </c>
      <c r="K465" s="4">
        <v>11.3</v>
      </c>
      <c r="L465" s="3">
        <v>4.5</v>
      </c>
      <c r="M465">
        <v>3.9</v>
      </c>
      <c r="N465" s="3">
        <v>19.899999999999999</v>
      </c>
      <c r="O465">
        <v>18.3</v>
      </c>
    </row>
    <row r="466" spans="1:15" x14ac:dyDescent="0.55000000000000004">
      <c r="A466" s="2">
        <v>45094</v>
      </c>
      <c r="B466" s="3">
        <v>17.899999999999999</v>
      </c>
      <c r="C466" s="4">
        <v>19.3</v>
      </c>
      <c r="D466" s="3">
        <v>12.5</v>
      </c>
      <c r="E466">
        <v>14.8</v>
      </c>
      <c r="F466" s="3">
        <v>24.2</v>
      </c>
      <c r="G466">
        <v>24.7</v>
      </c>
      <c r="I466" s="2">
        <v>45094</v>
      </c>
      <c r="J466" s="3">
        <v>14.1</v>
      </c>
      <c r="K466" s="4">
        <v>15.8</v>
      </c>
      <c r="L466" s="3">
        <v>7.4</v>
      </c>
      <c r="M466">
        <v>10.1</v>
      </c>
      <c r="N466" s="3">
        <v>21.1</v>
      </c>
      <c r="O466">
        <v>21.6</v>
      </c>
    </row>
    <row r="467" spans="1:15" x14ac:dyDescent="0.55000000000000004">
      <c r="A467" s="2">
        <v>45124</v>
      </c>
      <c r="B467" s="3">
        <v>23.7</v>
      </c>
      <c r="C467" s="4">
        <v>22.9</v>
      </c>
      <c r="D467" s="3">
        <v>20.399999999999999</v>
      </c>
      <c r="E467">
        <v>19.100000000000001</v>
      </c>
      <c r="F467" s="3">
        <v>28.7</v>
      </c>
      <c r="G467">
        <v>28.1</v>
      </c>
      <c r="I467" s="2">
        <v>45124</v>
      </c>
      <c r="J467" s="3">
        <v>20.9</v>
      </c>
      <c r="K467" s="4">
        <v>19.899999999999999</v>
      </c>
      <c r="L467" s="3">
        <v>17.100000000000001</v>
      </c>
      <c r="M467">
        <v>15.4</v>
      </c>
      <c r="N467" s="3">
        <v>25.8</v>
      </c>
      <c r="O467">
        <v>25.2</v>
      </c>
    </row>
    <row r="468" spans="1:15" x14ac:dyDescent="0.55000000000000004">
      <c r="A468" s="2">
        <v>45155</v>
      </c>
      <c r="B468" s="3">
        <v>23.6</v>
      </c>
      <c r="C468" s="4">
        <v>24</v>
      </c>
      <c r="D468" s="3">
        <v>20</v>
      </c>
      <c r="E468">
        <v>20</v>
      </c>
      <c r="F468" s="3">
        <v>28.5</v>
      </c>
      <c r="G468">
        <v>29.7</v>
      </c>
      <c r="I468" s="2">
        <v>45155</v>
      </c>
      <c r="J468" s="3">
        <v>20.9</v>
      </c>
      <c r="K468" s="4">
        <v>20.6</v>
      </c>
      <c r="L468" s="3">
        <v>16.8</v>
      </c>
      <c r="M468">
        <v>16</v>
      </c>
      <c r="N468" s="3">
        <v>26.2</v>
      </c>
      <c r="O468">
        <v>26.5</v>
      </c>
    </row>
    <row r="469" spans="1:15" x14ac:dyDescent="0.55000000000000004">
      <c r="A469" s="2">
        <v>45186</v>
      </c>
      <c r="B469" s="3">
        <v>18.399999999999999</v>
      </c>
      <c r="C469" s="4">
        <v>20</v>
      </c>
      <c r="D469" s="3">
        <v>13.9</v>
      </c>
      <c r="E469">
        <v>16</v>
      </c>
      <c r="F469" s="3">
        <v>24.5</v>
      </c>
      <c r="G469">
        <v>25.5</v>
      </c>
      <c r="I469" s="2">
        <v>45186</v>
      </c>
      <c r="J469" s="3">
        <v>14.7</v>
      </c>
      <c r="K469" s="4">
        <v>16.399999999999999</v>
      </c>
      <c r="L469" s="3">
        <v>9</v>
      </c>
      <c r="M469">
        <v>11.6</v>
      </c>
      <c r="N469" s="3">
        <v>21.1</v>
      </c>
      <c r="O469">
        <v>22</v>
      </c>
    </row>
    <row r="470" spans="1:15" x14ac:dyDescent="0.55000000000000004">
      <c r="A470" s="2">
        <v>45216</v>
      </c>
      <c r="B470" s="3">
        <v>14</v>
      </c>
      <c r="C470" s="4">
        <v>14</v>
      </c>
      <c r="D470" s="3">
        <v>10.5</v>
      </c>
      <c r="E470">
        <v>9.6</v>
      </c>
      <c r="F470" s="3">
        <v>18.899999999999999</v>
      </c>
      <c r="G470">
        <v>20</v>
      </c>
      <c r="I470" s="2">
        <v>45216</v>
      </c>
      <c r="J470" s="3">
        <v>10.5</v>
      </c>
      <c r="K470" s="4">
        <v>9.8000000000000007</v>
      </c>
      <c r="L470" s="3">
        <v>6.2</v>
      </c>
      <c r="M470">
        <v>4.2</v>
      </c>
      <c r="N470" s="3">
        <v>15.6</v>
      </c>
      <c r="O470">
        <v>16.2</v>
      </c>
    </row>
    <row r="471" spans="1:15" x14ac:dyDescent="0.55000000000000004">
      <c r="A471" s="2">
        <v>45247</v>
      </c>
      <c r="B471" s="3">
        <v>6.2</v>
      </c>
      <c r="C471" s="4">
        <v>7.9</v>
      </c>
      <c r="D471" s="3">
        <v>2.4</v>
      </c>
      <c r="E471">
        <v>3.6</v>
      </c>
      <c r="F471" s="3">
        <v>11.2</v>
      </c>
      <c r="G471">
        <v>13.5</v>
      </c>
      <c r="I471" s="2">
        <v>45247</v>
      </c>
      <c r="J471" s="3">
        <v>2.2999999999999998</v>
      </c>
      <c r="K471" s="4">
        <v>3.6</v>
      </c>
      <c r="L471" s="3">
        <v>-3</v>
      </c>
      <c r="M471">
        <v>-2</v>
      </c>
      <c r="N471" s="3">
        <v>8.3000000000000007</v>
      </c>
      <c r="O471">
        <v>9.8000000000000007</v>
      </c>
    </row>
    <row r="472" spans="1:15" x14ac:dyDescent="0.55000000000000004">
      <c r="A472" s="2">
        <v>45277</v>
      </c>
      <c r="B472" s="3">
        <v>0.6</v>
      </c>
      <c r="C472" s="4">
        <v>2.4</v>
      </c>
      <c r="D472" s="3">
        <v>-2</v>
      </c>
      <c r="E472">
        <v>-0.9</v>
      </c>
      <c r="F472" s="3">
        <v>4.0999999999999996</v>
      </c>
      <c r="G472">
        <v>6.8</v>
      </c>
      <c r="I472" s="2">
        <v>45277</v>
      </c>
      <c r="J472" s="3">
        <v>-3.7</v>
      </c>
      <c r="K472" s="4">
        <v>-2</v>
      </c>
      <c r="L472" s="3">
        <v>-9.1999999999999993</v>
      </c>
      <c r="M472">
        <v>-7.4</v>
      </c>
      <c r="N472" s="3">
        <v>0.9</v>
      </c>
      <c r="O472">
        <v>2.9</v>
      </c>
    </row>
    <row r="473" spans="1:15" x14ac:dyDescent="0.55000000000000004">
      <c r="A473" s="2">
        <v>44944</v>
      </c>
      <c r="B473" s="3">
        <v>-1.1000000000000001</v>
      </c>
      <c r="C473" s="4">
        <v>-0.2</v>
      </c>
      <c r="D473" s="3">
        <v>-4.0999999999999996</v>
      </c>
      <c r="E473">
        <v>-3.5</v>
      </c>
      <c r="F473" s="3">
        <v>2.7</v>
      </c>
      <c r="G473">
        <v>4</v>
      </c>
      <c r="I473" s="2">
        <v>44944</v>
      </c>
      <c r="J473" s="3">
        <v>-5.2</v>
      </c>
      <c r="K473" s="4">
        <v>-5.0999999999999996</v>
      </c>
      <c r="L473" s="3">
        <v>-10.6</v>
      </c>
      <c r="M473">
        <v>-11.3</v>
      </c>
      <c r="N473" s="3">
        <v>-1.1000000000000001</v>
      </c>
      <c r="O473">
        <v>-0.1</v>
      </c>
    </row>
    <row r="474" spans="1:15" x14ac:dyDescent="0.55000000000000004">
      <c r="A474" s="2">
        <v>44975</v>
      </c>
      <c r="B474" s="3">
        <v>-1.2</v>
      </c>
      <c r="C474" s="4">
        <v>0.3</v>
      </c>
      <c r="D474" s="3">
        <v>-5.2</v>
      </c>
      <c r="E474">
        <v>-3.7</v>
      </c>
      <c r="F474" s="3">
        <v>3.3</v>
      </c>
      <c r="G474">
        <v>5.0999999999999996</v>
      </c>
      <c r="I474" s="2">
        <v>44975</v>
      </c>
      <c r="J474" s="3">
        <v>-6</v>
      </c>
      <c r="K474" s="4">
        <v>-4.5999999999999996</v>
      </c>
      <c r="L474" s="3">
        <v>-13.5</v>
      </c>
      <c r="M474">
        <v>-11.4</v>
      </c>
      <c r="N474" s="3">
        <v>0</v>
      </c>
      <c r="O474">
        <v>1.1000000000000001</v>
      </c>
    </row>
    <row r="475" spans="1:15" x14ac:dyDescent="0.55000000000000004">
      <c r="A475" s="2">
        <v>45003</v>
      </c>
      <c r="B475" s="3">
        <v>5.4</v>
      </c>
      <c r="C475" s="4">
        <v>3.8</v>
      </c>
      <c r="D475" s="3">
        <v>0.6</v>
      </c>
      <c r="E475">
        <v>-0.7</v>
      </c>
      <c r="F475" s="3">
        <v>11.8</v>
      </c>
      <c r="G475">
        <v>9.4</v>
      </c>
      <c r="I475" s="2">
        <v>45003</v>
      </c>
      <c r="J475" s="3">
        <v>1.4</v>
      </c>
      <c r="K475" s="4">
        <v>-0.8</v>
      </c>
      <c r="L475" s="3">
        <v>-4.7</v>
      </c>
      <c r="M475">
        <v>-7.1</v>
      </c>
      <c r="N475" s="3">
        <v>8.6</v>
      </c>
      <c r="O475">
        <v>5.0999999999999996</v>
      </c>
    </row>
    <row r="476" spans="1:15" x14ac:dyDescent="0.55000000000000004">
      <c r="A476" s="2">
        <v>45034</v>
      </c>
      <c r="B476" s="3">
        <v>11.5</v>
      </c>
      <c r="C476" s="4">
        <v>9.8000000000000007</v>
      </c>
      <c r="D476" s="3">
        <v>6</v>
      </c>
      <c r="E476">
        <v>4.3</v>
      </c>
      <c r="F476" s="3">
        <v>18.100000000000001</v>
      </c>
      <c r="G476">
        <v>16.100000000000001</v>
      </c>
      <c r="I476" s="2">
        <v>45034</v>
      </c>
      <c r="J476" s="3">
        <v>7.7</v>
      </c>
      <c r="K476" s="4">
        <v>5.2</v>
      </c>
      <c r="L476" s="3">
        <v>0.7</v>
      </c>
      <c r="M476">
        <v>-1.6</v>
      </c>
      <c r="N476" s="3">
        <v>15.1</v>
      </c>
      <c r="O476">
        <v>12.2</v>
      </c>
    </row>
    <row r="477" spans="1:15" x14ac:dyDescent="0.55000000000000004">
      <c r="A477" s="2">
        <v>45064</v>
      </c>
      <c r="B477" s="3">
        <v>15.5</v>
      </c>
      <c r="C477" s="4">
        <v>15.3</v>
      </c>
      <c r="D477" s="3">
        <v>10.1</v>
      </c>
      <c r="E477">
        <v>9.6999999999999993</v>
      </c>
      <c r="F477" s="3">
        <v>21.6</v>
      </c>
      <c r="G477">
        <v>21.5</v>
      </c>
      <c r="I477" s="2">
        <v>45064</v>
      </c>
      <c r="J477" s="3">
        <v>12.2</v>
      </c>
      <c r="K477" s="4">
        <v>11.3</v>
      </c>
      <c r="L477" s="3">
        <v>4.7</v>
      </c>
      <c r="M477">
        <v>3.9</v>
      </c>
      <c r="N477" s="3">
        <v>18.899999999999999</v>
      </c>
      <c r="O477">
        <v>18.3</v>
      </c>
    </row>
    <row r="478" spans="1:15" x14ac:dyDescent="0.55000000000000004">
      <c r="A478" s="2">
        <v>45095</v>
      </c>
      <c r="B478" s="3">
        <v>19.7</v>
      </c>
      <c r="C478" s="4">
        <v>19.3</v>
      </c>
      <c r="D478" s="3">
        <v>14.9</v>
      </c>
      <c r="E478">
        <v>14.8</v>
      </c>
      <c r="F478" s="3">
        <v>25.4</v>
      </c>
      <c r="G478">
        <v>24.7</v>
      </c>
      <c r="I478" s="2">
        <v>45095</v>
      </c>
      <c r="J478" s="3">
        <v>16.399999999999999</v>
      </c>
      <c r="K478" s="4">
        <v>15.8</v>
      </c>
      <c r="L478" s="3">
        <v>10.5</v>
      </c>
      <c r="M478">
        <v>10.1</v>
      </c>
      <c r="N478" s="3">
        <v>22.6</v>
      </c>
      <c r="O478">
        <v>21.6</v>
      </c>
    </row>
    <row r="479" spans="1:15" x14ac:dyDescent="0.55000000000000004">
      <c r="A479" s="2">
        <v>45125</v>
      </c>
      <c r="B479" s="3">
        <v>25.3</v>
      </c>
      <c r="C479" s="4">
        <v>22.9</v>
      </c>
      <c r="D479" s="3">
        <v>20.7</v>
      </c>
      <c r="E479">
        <v>19.100000000000001</v>
      </c>
      <c r="F479" s="3">
        <v>31.3</v>
      </c>
      <c r="G479">
        <v>28.1</v>
      </c>
      <c r="I479" s="2">
        <v>45125</v>
      </c>
      <c r="J479" s="3">
        <v>22.1</v>
      </c>
      <c r="K479" s="4">
        <v>19.899999999999999</v>
      </c>
      <c r="L479" s="3">
        <v>16.899999999999999</v>
      </c>
      <c r="M479">
        <v>15.4</v>
      </c>
      <c r="N479" s="3">
        <v>28.2</v>
      </c>
      <c r="O479">
        <v>25.2</v>
      </c>
    </row>
    <row r="480" spans="1:15" x14ac:dyDescent="0.55000000000000004">
      <c r="A480" s="2">
        <v>45156</v>
      </c>
      <c r="B480" s="3">
        <v>24.9</v>
      </c>
      <c r="C480" s="4">
        <v>24</v>
      </c>
      <c r="D480" s="3">
        <v>20.6</v>
      </c>
      <c r="E480">
        <v>20</v>
      </c>
      <c r="F480" s="3">
        <v>31.1</v>
      </c>
      <c r="G480">
        <v>29.7</v>
      </c>
      <c r="I480" s="2">
        <v>45156</v>
      </c>
      <c r="J480" s="3">
        <v>21.3</v>
      </c>
      <c r="K480" s="4">
        <v>20.6</v>
      </c>
      <c r="L480" s="3">
        <v>16.2</v>
      </c>
      <c r="M480">
        <v>16</v>
      </c>
      <c r="N480" s="3">
        <v>27.6</v>
      </c>
      <c r="O480">
        <v>26.5</v>
      </c>
    </row>
    <row r="481" spans="1:15" x14ac:dyDescent="0.55000000000000004">
      <c r="A481" s="2">
        <v>45187</v>
      </c>
      <c r="B481" s="3">
        <v>19.3</v>
      </c>
      <c r="C481" s="4">
        <v>20</v>
      </c>
      <c r="D481" s="3">
        <v>16.100000000000001</v>
      </c>
      <c r="E481">
        <v>16</v>
      </c>
      <c r="F481" s="3">
        <v>23.8</v>
      </c>
      <c r="G481">
        <v>25.5</v>
      </c>
      <c r="I481" s="2">
        <v>45187</v>
      </c>
      <c r="J481" s="3">
        <v>16.5</v>
      </c>
      <c r="K481" s="4">
        <v>16.399999999999999</v>
      </c>
      <c r="L481" s="3">
        <v>12.5</v>
      </c>
      <c r="M481">
        <v>11.6</v>
      </c>
      <c r="N481" s="3">
        <v>21</v>
      </c>
      <c r="O481">
        <v>22</v>
      </c>
    </row>
    <row r="482" spans="1:15" x14ac:dyDescent="0.55000000000000004">
      <c r="A482" s="2">
        <v>45217</v>
      </c>
      <c r="B482" s="3">
        <v>13.8</v>
      </c>
      <c r="C482" s="4">
        <v>14</v>
      </c>
      <c r="D482" s="3">
        <v>9.5</v>
      </c>
      <c r="E482">
        <v>9.6</v>
      </c>
      <c r="F482" s="3">
        <v>19.8</v>
      </c>
      <c r="G482">
        <v>20</v>
      </c>
      <c r="I482" s="2">
        <v>45217</v>
      </c>
      <c r="J482" s="3">
        <v>10.1</v>
      </c>
      <c r="K482" s="4">
        <v>9.8000000000000007</v>
      </c>
      <c r="L482" s="3">
        <v>4.7</v>
      </c>
      <c r="M482">
        <v>4.2</v>
      </c>
      <c r="N482" s="3">
        <v>16.2</v>
      </c>
      <c r="O482">
        <v>16.2</v>
      </c>
    </row>
    <row r="483" spans="1:15" x14ac:dyDescent="0.55000000000000004">
      <c r="A483" s="2">
        <v>45248</v>
      </c>
      <c r="B483" s="3">
        <v>9.1</v>
      </c>
      <c r="C483" s="4">
        <v>7.9</v>
      </c>
      <c r="D483" s="3">
        <v>4.5</v>
      </c>
      <c r="E483">
        <v>3.6</v>
      </c>
      <c r="F483" s="3">
        <v>15.6</v>
      </c>
      <c r="G483">
        <v>13.5</v>
      </c>
      <c r="I483" s="2">
        <v>45248</v>
      </c>
      <c r="J483" s="3">
        <v>4.7</v>
      </c>
      <c r="K483" s="4">
        <v>3.6</v>
      </c>
      <c r="L483" s="3">
        <v>-1.3</v>
      </c>
      <c r="M483">
        <v>-2</v>
      </c>
      <c r="N483" s="3">
        <v>11.6</v>
      </c>
      <c r="O483">
        <v>9.8000000000000007</v>
      </c>
    </row>
    <row r="484" spans="1:15" x14ac:dyDescent="0.55000000000000004">
      <c r="A484" s="2">
        <v>45278</v>
      </c>
      <c r="B484" s="3">
        <v>3.3</v>
      </c>
      <c r="C484" s="4">
        <v>2.4</v>
      </c>
      <c r="D484" s="3">
        <v>0</v>
      </c>
      <c r="E484">
        <v>-0.9</v>
      </c>
      <c r="F484" s="3">
        <v>7.8</v>
      </c>
      <c r="G484">
        <v>6.8</v>
      </c>
      <c r="I484" s="2">
        <v>45278</v>
      </c>
      <c r="J484" s="3">
        <v>-0.5</v>
      </c>
      <c r="K484" s="4">
        <v>-2</v>
      </c>
      <c r="L484" s="3">
        <v>-5.4</v>
      </c>
      <c r="M484">
        <v>-7.4</v>
      </c>
      <c r="N484" s="3">
        <v>4</v>
      </c>
      <c r="O484">
        <v>2.9</v>
      </c>
    </row>
    <row r="485" spans="1:15" x14ac:dyDescent="0.55000000000000004">
      <c r="A485" s="2">
        <v>44945</v>
      </c>
      <c r="B485" s="3">
        <v>0</v>
      </c>
      <c r="C485" s="4">
        <v>-0.2</v>
      </c>
      <c r="D485" s="3">
        <v>-3.2</v>
      </c>
      <c r="E485">
        <v>-3.5</v>
      </c>
      <c r="F485" s="3">
        <v>4.2</v>
      </c>
      <c r="G485">
        <v>4</v>
      </c>
      <c r="I485" s="2">
        <v>44945</v>
      </c>
      <c r="J485" s="3">
        <v>-5</v>
      </c>
      <c r="K485" s="4">
        <v>-5.0999999999999996</v>
      </c>
      <c r="L485" s="3">
        <v>-12.1</v>
      </c>
      <c r="M485">
        <v>-11.3</v>
      </c>
      <c r="N485" s="3">
        <v>0.3</v>
      </c>
      <c r="O485">
        <v>-0.1</v>
      </c>
    </row>
    <row r="486" spans="1:15" x14ac:dyDescent="0.55000000000000004">
      <c r="A486" s="2">
        <v>44976</v>
      </c>
      <c r="B486" s="3">
        <v>2.4</v>
      </c>
      <c r="C486" s="4">
        <v>0.3</v>
      </c>
      <c r="D486" s="3">
        <v>-1.5</v>
      </c>
      <c r="E486">
        <v>-3.7</v>
      </c>
      <c r="F486" s="3">
        <v>7.4</v>
      </c>
      <c r="G486">
        <v>5.0999999999999996</v>
      </c>
      <c r="I486" s="2">
        <v>44976</v>
      </c>
      <c r="J486" s="3">
        <v>-2.6</v>
      </c>
      <c r="K486" s="4">
        <v>-4.5999999999999996</v>
      </c>
      <c r="L486" s="3">
        <v>-8.5</v>
      </c>
      <c r="M486">
        <v>-11.4</v>
      </c>
      <c r="N486" s="3">
        <v>2.8</v>
      </c>
      <c r="O486">
        <v>1.1000000000000001</v>
      </c>
    </row>
    <row r="487" spans="1:15" x14ac:dyDescent="0.55000000000000004">
      <c r="A487" s="2">
        <v>45004</v>
      </c>
      <c r="B487" s="3">
        <v>4.9000000000000004</v>
      </c>
      <c r="C487" s="4">
        <v>3.8</v>
      </c>
      <c r="D487" s="3">
        <v>0.4</v>
      </c>
      <c r="E487">
        <v>-0.7</v>
      </c>
      <c r="F487" s="3">
        <v>10.5</v>
      </c>
      <c r="G487">
        <v>9.4</v>
      </c>
      <c r="I487" s="2">
        <v>45004</v>
      </c>
      <c r="J487" s="3">
        <v>0.3</v>
      </c>
      <c r="K487" s="4">
        <v>-0.8</v>
      </c>
      <c r="L487" s="3">
        <v>-5.4</v>
      </c>
      <c r="M487">
        <v>-7.1</v>
      </c>
      <c r="N487" s="3">
        <v>6.1</v>
      </c>
      <c r="O487">
        <v>5.0999999999999996</v>
      </c>
    </row>
    <row r="488" spans="1:15" x14ac:dyDescent="0.55000000000000004">
      <c r="A488" s="2">
        <v>45035</v>
      </c>
      <c r="B488" s="3">
        <v>9.1</v>
      </c>
      <c r="C488" s="4">
        <v>9.8000000000000007</v>
      </c>
      <c r="D488" s="3">
        <v>3.9</v>
      </c>
      <c r="E488">
        <v>4.3</v>
      </c>
      <c r="F488" s="3">
        <v>15</v>
      </c>
      <c r="G488">
        <v>16.100000000000001</v>
      </c>
      <c r="I488" s="2">
        <v>45035</v>
      </c>
      <c r="J488" s="3">
        <v>5.0999999999999996</v>
      </c>
      <c r="K488" s="4">
        <v>5.2</v>
      </c>
      <c r="L488" s="3">
        <v>-1.4</v>
      </c>
      <c r="M488">
        <v>-1.6</v>
      </c>
      <c r="N488" s="3">
        <v>11.1</v>
      </c>
      <c r="O488">
        <v>12.2</v>
      </c>
    </row>
    <row r="489" spans="1:15" x14ac:dyDescent="0.55000000000000004">
      <c r="A489" s="2">
        <v>45065</v>
      </c>
      <c r="B489" s="3">
        <v>16</v>
      </c>
      <c r="C489" s="4">
        <v>15.3</v>
      </c>
      <c r="D489" s="3">
        <v>9.5</v>
      </c>
      <c r="E489">
        <v>9.6999999999999993</v>
      </c>
      <c r="F489" s="3">
        <v>23.3</v>
      </c>
      <c r="G489">
        <v>21.5</v>
      </c>
      <c r="I489" s="2">
        <v>45065</v>
      </c>
      <c r="J489" s="3">
        <v>11.7</v>
      </c>
      <c r="K489" s="4">
        <v>11.3</v>
      </c>
      <c r="L489" s="3">
        <v>3.2</v>
      </c>
      <c r="M489">
        <v>3.9</v>
      </c>
      <c r="N489" s="3">
        <v>19.899999999999999</v>
      </c>
      <c r="O489">
        <v>18.3</v>
      </c>
    </row>
    <row r="490" spans="1:15" x14ac:dyDescent="0.55000000000000004">
      <c r="A490" s="2">
        <v>45096</v>
      </c>
      <c r="B490" s="3">
        <v>18.899999999999999</v>
      </c>
      <c r="C490" s="4">
        <v>19.3</v>
      </c>
      <c r="D490" s="3">
        <v>14.6</v>
      </c>
      <c r="E490">
        <v>14.8</v>
      </c>
      <c r="F490" s="3">
        <v>24.2</v>
      </c>
      <c r="G490">
        <v>24.7</v>
      </c>
      <c r="I490" s="2">
        <v>45096</v>
      </c>
      <c r="J490" s="3">
        <v>15.6</v>
      </c>
      <c r="K490" s="4">
        <v>15.8</v>
      </c>
      <c r="L490" s="3">
        <v>10.199999999999999</v>
      </c>
      <c r="M490">
        <v>10.1</v>
      </c>
      <c r="N490" s="3">
        <v>21.3</v>
      </c>
      <c r="O490">
        <v>21.6</v>
      </c>
    </row>
    <row r="491" spans="1:15" x14ac:dyDescent="0.55000000000000004">
      <c r="A491" s="2">
        <v>45126</v>
      </c>
      <c r="B491" s="3">
        <v>22.6</v>
      </c>
      <c r="C491" s="4">
        <v>22.9</v>
      </c>
      <c r="D491" s="3">
        <v>19.100000000000001</v>
      </c>
      <c r="E491">
        <v>19.100000000000001</v>
      </c>
      <c r="F491" s="3">
        <v>27.3</v>
      </c>
      <c r="G491">
        <v>28.1</v>
      </c>
      <c r="I491" s="2">
        <v>45126</v>
      </c>
      <c r="J491" s="3">
        <v>19.7</v>
      </c>
      <c r="K491" s="4">
        <v>19.899999999999999</v>
      </c>
      <c r="L491" s="3">
        <v>16.100000000000001</v>
      </c>
      <c r="M491">
        <v>15.4</v>
      </c>
      <c r="N491" s="3">
        <v>24.6</v>
      </c>
      <c r="O491">
        <v>25.2</v>
      </c>
    </row>
    <row r="492" spans="1:15" x14ac:dyDescent="0.55000000000000004">
      <c r="A492" s="2">
        <v>45157</v>
      </c>
      <c r="B492" s="3">
        <v>24.9</v>
      </c>
      <c r="C492" s="4">
        <v>24</v>
      </c>
      <c r="D492" s="3">
        <v>21.1</v>
      </c>
      <c r="E492">
        <v>20</v>
      </c>
      <c r="F492" s="3">
        <v>30.8</v>
      </c>
      <c r="G492">
        <v>29.7</v>
      </c>
      <c r="I492" s="2">
        <v>45157</v>
      </c>
      <c r="J492" s="3">
        <v>21.9</v>
      </c>
      <c r="K492" s="4">
        <v>20.6</v>
      </c>
      <c r="L492" s="3">
        <v>17.399999999999999</v>
      </c>
      <c r="M492">
        <v>16</v>
      </c>
      <c r="N492" s="3">
        <v>27.7</v>
      </c>
      <c r="O492">
        <v>26.5</v>
      </c>
    </row>
    <row r="493" spans="1:15" x14ac:dyDescent="0.55000000000000004">
      <c r="A493" s="2">
        <v>45188</v>
      </c>
      <c r="B493" s="3">
        <v>21.6</v>
      </c>
      <c r="C493" s="4">
        <v>20</v>
      </c>
      <c r="D493" s="3">
        <v>17.8</v>
      </c>
      <c r="E493">
        <v>16</v>
      </c>
      <c r="F493" s="3">
        <v>27.6</v>
      </c>
      <c r="G493">
        <v>25.5</v>
      </c>
      <c r="I493" s="2">
        <v>45188</v>
      </c>
      <c r="J493" s="3">
        <v>18</v>
      </c>
      <c r="K493" s="4">
        <v>16.399999999999999</v>
      </c>
      <c r="L493" s="3">
        <v>13.4</v>
      </c>
      <c r="M493">
        <v>11.6</v>
      </c>
      <c r="N493" s="3">
        <v>23.8</v>
      </c>
      <c r="O493">
        <v>22</v>
      </c>
    </row>
    <row r="494" spans="1:15" x14ac:dyDescent="0.55000000000000004">
      <c r="A494" s="2">
        <v>45218</v>
      </c>
      <c r="B494" s="3">
        <v>15.8</v>
      </c>
      <c r="C494" s="4">
        <v>14</v>
      </c>
      <c r="D494" s="3">
        <v>12.2</v>
      </c>
      <c r="E494">
        <v>9.6</v>
      </c>
      <c r="F494" s="3">
        <v>21</v>
      </c>
      <c r="G494">
        <v>20</v>
      </c>
      <c r="I494" s="2">
        <v>45218</v>
      </c>
      <c r="J494" s="3">
        <v>12.2</v>
      </c>
      <c r="K494" s="4">
        <v>9.8000000000000007</v>
      </c>
      <c r="L494" s="3">
        <v>7.5</v>
      </c>
      <c r="M494">
        <v>4.2</v>
      </c>
      <c r="N494" s="3">
        <v>17.5</v>
      </c>
      <c r="O494">
        <v>16.2</v>
      </c>
    </row>
    <row r="495" spans="1:15" x14ac:dyDescent="0.55000000000000004">
      <c r="A495" s="2">
        <v>45249</v>
      </c>
      <c r="B495" s="3">
        <v>8.6</v>
      </c>
      <c r="C495" s="4">
        <v>7.9</v>
      </c>
      <c r="D495" s="3">
        <v>3.7</v>
      </c>
      <c r="E495">
        <v>3.6</v>
      </c>
      <c r="F495" s="3">
        <v>15.1</v>
      </c>
      <c r="G495">
        <v>13.5</v>
      </c>
      <c r="I495" s="2">
        <v>45249</v>
      </c>
      <c r="J495" s="3">
        <v>4.3</v>
      </c>
      <c r="K495" s="4">
        <v>3.6</v>
      </c>
      <c r="L495" s="3">
        <v>-2</v>
      </c>
      <c r="M495">
        <v>-2</v>
      </c>
      <c r="N495" s="3">
        <v>11.7</v>
      </c>
      <c r="O495">
        <v>9.8000000000000007</v>
      </c>
    </row>
    <row r="496" spans="1:15" x14ac:dyDescent="0.55000000000000004">
      <c r="A496" s="2">
        <v>45279</v>
      </c>
      <c r="B496" s="3">
        <v>4.0999999999999996</v>
      </c>
      <c r="C496" s="4">
        <v>2.4</v>
      </c>
      <c r="D496" s="3">
        <v>0.6</v>
      </c>
      <c r="E496">
        <v>-0.9</v>
      </c>
      <c r="F496" s="3">
        <v>8.8000000000000007</v>
      </c>
      <c r="G496">
        <v>6.8</v>
      </c>
      <c r="I496" s="2">
        <v>45279</v>
      </c>
      <c r="J496" s="3">
        <v>0.1</v>
      </c>
      <c r="K496" s="4">
        <v>-2</v>
      </c>
      <c r="L496" s="3">
        <v>-4.7</v>
      </c>
      <c r="M496">
        <v>-7.4</v>
      </c>
      <c r="N496" s="3">
        <v>5.2</v>
      </c>
      <c r="O496">
        <v>2.9</v>
      </c>
    </row>
    <row r="497" spans="1:15" x14ac:dyDescent="0.55000000000000004">
      <c r="A497" s="2">
        <v>44946</v>
      </c>
      <c r="B497" s="3">
        <v>3.3</v>
      </c>
      <c r="C497" s="4">
        <v>-0.2</v>
      </c>
      <c r="D497" s="3">
        <v>0</v>
      </c>
      <c r="E497">
        <v>-3.5</v>
      </c>
      <c r="F497" s="3">
        <v>7.9</v>
      </c>
      <c r="G497">
        <v>4</v>
      </c>
      <c r="I497" s="2">
        <v>44946</v>
      </c>
      <c r="J497" s="3">
        <v>-1.1000000000000001</v>
      </c>
      <c r="K497" s="4">
        <v>-5.0999999999999996</v>
      </c>
      <c r="L497" s="3">
        <v>-5.5</v>
      </c>
      <c r="M497">
        <v>-11.3</v>
      </c>
      <c r="N497" s="3">
        <v>3.3</v>
      </c>
      <c r="O497">
        <v>-0.1</v>
      </c>
    </row>
    <row r="498" spans="1:15" x14ac:dyDescent="0.55000000000000004">
      <c r="A498" s="2">
        <v>44977</v>
      </c>
      <c r="B498" s="3">
        <v>2.2999999999999998</v>
      </c>
      <c r="C498" s="4">
        <v>0.3</v>
      </c>
      <c r="D498" s="3">
        <v>-1.4</v>
      </c>
      <c r="E498">
        <v>-3.7</v>
      </c>
      <c r="F498" s="3">
        <v>7.5</v>
      </c>
      <c r="G498">
        <v>5.0999999999999996</v>
      </c>
      <c r="I498" s="2">
        <v>44977</v>
      </c>
      <c r="J498" s="3">
        <v>-2.2000000000000002</v>
      </c>
      <c r="K498" s="4">
        <v>-4.5999999999999996</v>
      </c>
      <c r="L498" s="3">
        <v>-7.9</v>
      </c>
      <c r="M498">
        <v>-11.4</v>
      </c>
      <c r="N498" s="3">
        <v>3.6</v>
      </c>
      <c r="O498">
        <v>1.1000000000000001</v>
      </c>
    </row>
    <row r="499" spans="1:15" x14ac:dyDescent="0.55000000000000004">
      <c r="A499" s="2">
        <v>45005</v>
      </c>
      <c r="B499" s="3">
        <v>5.5</v>
      </c>
      <c r="C499" s="4">
        <v>3.8</v>
      </c>
      <c r="D499" s="3">
        <v>1</v>
      </c>
      <c r="E499">
        <v>-0.7</v>
      </c>
      <c r="F499" s="3">
        <v>11.4</v>
      </c>
      <c r="G499">
        <v>9.4</v>
      </c>
      <c r="I499" s="2">
        <v>45005</v>
      </c>
      <c r="J499" s="3">
        <v>1.5</v>
      </c>
      <c r="K499" s="4">
        <v>-0.8</v>
      </c>
      <c r="L499" s="3">
        <v>-4.7</v>
      </c>
      <c r="M499">
        <v>-7.1</v>
      </c>
      <c r="N499" s="3">
        <v>7.8</v>
      </c>
      <c r="O499">
        <v>5.0999999999999996</v>
      </c>
    </row>
    <row r="500" spans="1:15" x14ac:dyDescent="0.55000000000000004">
      <c r="A500" s="2">
        <v>45036</v>
      </c>
      <c r="B500" s="3">
        <v>8.1999999999999993</v>
      </c>
      <c r="C500" s="4">
        <v>9.8000000000000007</v>
      </c>
      <c r="D500" s="3">
        <v>2.9</v>
      </c>
      <c r="E500">
        <v>4.3</v>
      </c>
      <c r="F500" s="3">
        <v>14.3</v>
      </c>
      <c r="G500">
        <v>16.100000000000001</v>
      </c>
      <c r="I500" s="2">
        <v>45036</v>
      </c>
      <c r="J500" s="3">
        <v>3.9</v>
      </c>
      <c r="K500" s="4">
        <v>5.2</v>
      </c>
      <c r="L500" s="3">
        <v>-2.9</v>
      </c>
      <c r="M500">
        <v>-1.6</v>
      </c>
      <c r="N500" s="3">
        <v>10.6</v>
      </c>
      <c r="O500">
        <v>12.2</v>
      </c>
    </row>
    <row r="501" spans="1:15" x14ac:dyDescent="0.55000000000000004">
      <c r="A501" s="2">
        <v>45066</v>
      </c>
      <c r="B501" s="3">
        <v>16</v>
      </c>
      <c r="C501" s="4">
        <v>15.3</v>
      </c>
      <c r="D501" s="3">
        <v>10.8</v>
      </c>
      <c r="E501">
        <v>9.6999999999999993</v>
      </c>
      <c r="F501" s="3">
        <v>22.1</v>
      </c>
      <c r="G501">
        <v>21.5</v>
      </c>
      <c r="I501" s="2">
        <v>45066</v>
      </c>
      <c r="J501" s="3">
        <v>12.5</v>
      </c>
      <c r="K501" s="4">
        <v>11.3</v>
      </c>
      <c r="L501" s="3">
        <v>5.4</v>
      </c>
      <c r="M501">
        <v>3.9</v>
      </c>
      <c r="N501" s="3">
        <v>19.399999999999999</v>
      </c>
      <c r="O501">
        <v>18.3</v>
      </c>
    </row>
    <row r="502" spans="1:15" x14ac:dyDescent="0.55000000000000004">
      <c r="A502" s="2">
        <v>45097</v>
      </c>
      <c r="B502" s="3">
        <v>20.5</v>
      </c>
      <c r="C502" s="4">
        <v>19.3</v>
      </c>
      <c r="D502" s="3">
        <v>16.100000000000001</v>
      </c>
      <c r="E502">
        <v>14.8</v>
      </c>
      <c r="F502" s="3">
        <v>26.1</v>
      </c>
      <c r="G502">
        <v>24.7</v>
      </c>
      <c r="I502" s="2">
        <v>45097</v>
      </c>
      <c r="J502" s="3">
        <v>17.2</v>
      </c>
      <c r="K502" s="4">
        <v>15.8</v>
      </c>
      <c r="L502" s="3">
        <v>11.4</v>
      </c>
      <c r="M502">
        <v>10.1</v>
      </c>
      <c r="N502" s="3">
        <v>23.2</v>
      </c>
      <c r="O502">
        <v>21.6</v>
      </c>
    </row>
    <row r="503" spans="1:15" x14ac:dyDescent="0.55000000000000004">
      <c r="A503" s="2">
        <v>45127</v>
      </c>
      <c r="B503" s="3">
        <v>21.2</v>
      </c>
      <c r="C503" s="4">
        <v>22.9</v>
      </c>
      <c r="D503" s="3">
        <v>18.100000000000001</v>
      </c>
      <c r="E503">
        <v>19.100000000000001</v>
      </c>
      <c r="F503" s="3">
        <v>25.1</v>
      </c>
      <c r="G503">
        <v>28.1</v>
      </c>
      <c r="I503" s="2">
        <v>45127</v>
      </c>
      <c r="J503" s="3">
        <v>19.2</v>
      </c>
      <c r="K503" s="4">
        <v>19.899999999999999</v>
      </c>
      <c r="L503" s="3">
        <v>16.2</v>
      </c>
      <c r="M503">
        <v>15.4</v>
      </c>
      <c r="N503" s="3">
        <v>22.8</v>
      </c>
      <c r="O503">
        <v>25.2</v>
      </c>
    </row>
    <row r="504" spans="1:15" x14ac:dyDescent="0.55000000000000004">
      <c r="A504" s="2">
        <v>45158</v>
      </c>
      <c r="B504" s="3">
        <v>25.4</v>
      </c>
      <c r="C504" s="4">
        <v>24</v>
      </c>
      <c r="D504" s="3">
        <v>21.3</v>
      </c>
      <c r="E504">
        <v>20</v>
      </c>
      <c r="F504" s="3">
        <v>31.9</v>
      </c>
      <c r="G504">
        <v>29.7</v>
      </c>
      <c r="I504" s="2">
        <v>45158</v>
      </c>
      <c r="J504" s="3">
        <v>21.9</v>
      </c>
      <c r="K504" s="4">
        <v>20.6</v>
      </c>
      <c r="L504" s="3">
        <v>17.100000000000001</v>
      </c>
      <c r="M504">
        <v>16</v>
      </c>
      <c r="N504" s="3">
        <v>28.3</v>
      </c>
      <c r="O504">
        <v>26.5</v>
      </c>
    </row>
    <row r="505" spans="1:15" x14ac:dyDescent="0.55000000000000004">
      <c r="A505" s="2">
        <v>45189</v>
      </c>
      <c r="B505" s="3">
        <v>21</v>
      </c>
      <c r="C505" s="4">
        <v>20</v>
      </c>
      <c r="D505" s="3">
        <v>17.600000000000001</v>
      </c>
      <c r="E505">
        <v>16</v>
      </c>
      <c r="F505" s="3">
        <v>26.1</v>
      </c>
      <c r="G505">
        <v>25.5</v>
      </c>
      <c r="I505" s="2">
        <v>45189</v>
      </c>
      <c r="J505" s="3">
        <v>17.8</v>
      </c>
      <c r="K505" s="4">
        <v>16.399999999999999</v>
      </c>
      <c r="L505" s="3">
        <v>13.9</v>
      </c>
      <c r="M505">
        <v>11.6</v>
      </c>
      <c r="N505" s="3">
        <v>23</v>
      </c>
      <c r="O505">
        <v>22</v>
      </c>
    </row>
    <row r="506" spans="1:15" x14ac:dyDescent="0.55000000000000004">
      <c r="A506" s="2">
        <v>45219</v>
      </c>
      <c r="B506" s="3">
        <v>13.2</v>
      </c>
      <c r="C506" s="4">
        <v>14</v>
      </c>
      <c r="D506" s="3">
        <v>9</v>
      </c>
      <c r="E506">
        <v>9.6</v>
      </c>
      <c r="F506" s="3">
        <v>19.2</v>
      </c>
      <c r="G506">
        <v>20</v>
      </c>
      <c r="I506" s="2">
        <v>45219</v>
      </c>
      <c r="J506" s="3">
        <v>9.1</v>
      </c>
      <c r="K506" s="4">
        <v>9.8000000000000007</v>
      </c>
      <c r="L506" s="3">
        <v>3.7</v>
      </c>
      <c r="M506">
        <v>4.2</v>
      </c>
      <c r="N506" s="3">
        <v>15.5</v>
      </c>
      <c r="O506">
        <v>16.2</v>
      </c>
    </row>
    <row r="507" spans="1:15" x14ac:dyDescent="0.55000000000000004">
      <c r="A507" s="2">
        <v>45250</v>
      </c>
      <c r="B507" s="3">
        <v>9</v>
      </c>
      <c r="C507" s="4">
        <v>7.9</v>
      </c>
      <c r="D507" s="3">
        <v>4.3</v>
      </c>
      <c r="E507">
        <v>3.6</v>
      </c>
      <c r="F507" s="3">
        <v>14.9</v>
      </c>
      <c r="G507">
        <v>13.5</v>
      </c>
      <c r="I507" s="2">
        <v>45250</v>
      </c>
      <c r="J507" s="3">
        <v>5</v>
      </c>
      <c r="K507" s="4">
        <v>3.6</v>
      </c>
      <c r="L507" s="3">
        <v>-1.1000000000000001</v>
      </c>
      <c r="M507">
        <v>-2</v>
      </c>
      <c r="N507" s="3">
        <v>11.6</v>
      </c>
      <c r="O507">
        <v>9.8000000000000007</v>
      </c>
    </row>
    <row r="508" spans="1:15" x14ac:dyDescent="0.55000000000000004">
      <c r="A508" s="2">
        <v>45280</v>
      </c>
      <c r="B508" s="3">
        <v>2.5</v>
      </c>
      <c r="C508" s="4">
        <v>2.4</v>
      </c>
      <c r="D508" s="3">
        <v>-0.7</v>
      </c>
      <c r="E508">
        <v>-0.9</v>
      </c>
      <c r="F508" s="3">
        <v>7.2</v>
      </c>
      <c r="G508">
        <v>6.8</v>
      </c>
      <c r="I508" s="2">
        <v>45280</v>
      </c>
      <c r="J508" s="3">
        <v>-2</v>
      </c>
      <c r="K508" s="4">
        <v>-2</v>
      </c>
      <c r="L508" s="3">
        <v>-7.3</v>
      </c>
      <c r="M508">
        <v>-7.4</v>
      </c>
      <c r="N508" s="3">
        <v>3.7</v>
      </c>
      <c r="O508">
        <v>2.9</v>
      </c>
    </row>
    <row r="509" spans="1:15" x14ac:dyDescent="0.55000000000000004">
      <c r="A509" s="2">
        <v>44947</v>
      </c>
      <c r="B509" s="3">
        <v>-0.2</v>
      </c>
      <c r="C509" s="4">
        <v>-0.2</v>
      </c>
      <c r="D509" s="3">
        <v>-2.7</v>
      </c>
      <c r="E509">
        <v>-3.5</v>
      </c>
      <c r="F509" s="3">
        <v>3.4</v>
      </c>
      <c r="G509">
        <v>4</v>
      </c>
      <c r="I509" s="2">
        <v>44947</v>
      </c>
      <c r="J509" s="3">
        <v>-4</v>
      </c>
      <c r="K509" s="4">
        <v>-5.0999999999999996</v>
      </c>
      <c r="L509" s="3">
        <v>-9.1</v>
      </c>
      <c r="M509">
        <v>-11.3</v>
      </c>
      <c r="N509" s="3">
        <v>0.5</v>
      </c>
      <c r="O509">
        <v>-0.1</v>
      </c>
    </row>
    <row r="510" spans="1:15" x14ac:dyDescent="0.55000000000000004">
      <c r="A510" s="2">
        <v>44978</v>
      </c>
      <c r="B510" s="3">
        <v>1.6</v>
      </c>
      <c r="C510" s="4">
        <v>0.3</v>
      </c>
      <c r="D510" s="3">
        <v>-1.7</v>
      </c>
      <c r="E510">
        <v>-3.7</v>
      </c>
      <c r="F510" s="3">
        <v>6.5</v>
      </c>
      <c r="G510">
        <v>5.0999999999999996</v>
      </c>
      <c r="I510" s="2">
        <v>44978</v>
      </c>
      <c r="J510" s="3">
        <v>-2.6</v>
      </c>
      <c r="K510" s="4">
        <v>-4.5999999999999996</v>
      </c>
      <c r="L510" s="3">
        <v>-8.4</v>
      </c>
      <c r="M510">
        <v>-11.4</v>
      </c>
      <c r="N510" s="3">
        <v>3</v>
      </c>
      <c r="O510">
        <v>1.1000000000000001</v>
      </c>
    </row>
    <row r="511" spans="1:15" x14ac:dyDescent="0.55000000000000004">
      <c r="A511" s="2">
        <v>45006</v>
      </c>
      <c r="B511" s="3">
        <v>7</v>
      </c>
      <c r="C511" s="4">
        <v>3.8</v>
      </c>
      <c r="D511" s="3">
        <v>2</v>
      </c>
      <c r="E511">
        <v>-0.7</v>
      </c>
      <c r="F511" s="3">
        <v>13.3</v>
      </c>
      <c r="G511">
        <v>9.4</v>
      </c>
      <c r="I511" s="2">
        <v>45006</v>
      </c>
      <c r="J511" s="3">
        <v>3</v>
      </c>
      <c r="K511" s="4">
        <v>-0.8</v>
      </c>
      <c r="L511" s="3">
        <v>-3.3</v>
      </c>
      <c r="M511">
        <v>-7.1</v>
      </c>
      <c r="N511" s="3">
        <v>9.6</v>
      </c>
      <c r="O511">
        <v>5.0999999999999996</v>
      </c>
    </row>
    <row r="512" spans="1:15" x14ac:dyDescent="0.55000000000000004">
      <c r="A512" s="2">
        <v>45037</v>
      </c>
      <c r="B512" s="3">
        <v>10.5</v>
      </c>
      <c r="C512" s="4">
        <v>9.8000000000000007</v>
      </c>
      <c r="D512" s="3">
        <v>4.7</v>
      </c>
      <c r="E512">
        <v>4.3</v>
      </c>
      <c r="F512" s="3">
        <v>16.8</v>
      </c>
      <c r="G512">
        <v>16.100000000000001</v>
      </c>
      <c r="I512" s="2">
        <v>45037</v>
      </c>
      <c r="J512" s="3">
        <v>6.1</v>
      </c>
      <c r="K512" s="4">
        <v>5.2</v>
      </c>
      <c r="L512" s="3">
        <v>-1.1000000000000001</v>
      </c>
      <c r="M512">
        <v>-1.6</v>
      </c>
      <c r="N512" s="3">
        <v>13.2</v>
      </c>
      <c r="O512">
        <v>12.2</v>
      </c>
    </row>
    <row r="513" spans="1:15" x14ac:dyDescent="0.55000000000000004">
      <c r="A513" s="2">
        <v>45067</v>
      </c>
      <c r="B513" s="3">
        <v>14.7</v>
      </c>
      <c r="C513" s="4">
        <v>15.3</v>
      </c>
      <c r="D513" s="3">
        <v>10</v>
      </c>
      <c r="E513">
        <v>9.6999999999999993</v>
      </c>
      <c r="F513" s="3">
        <v>20</v>
      </c>
      <c r="G513">
        <v>21.5</v>
      </c>
      <c r="I513" s="2">
        <v>45067</v>
      </c>
      <c r="J513" s="3">
        <v>11.6</v>
      </c>
      <c r="K513" s="4">
        <v>11.3</v>
      </c>
      <c r="L513" s="3">
        <v>5</v>
      </c>
      <c r="M513">
        <v>3.9</v>
      </c>
      <c r="N513" s="3">
        <v>17.7</v>
      </c>
      <c r="O513">
        <v>18.3</v>
      </c>
    </row>
    <row r="514" spans="1:15" x14ac:dyDescent="0.55000000000000004">
      <c r="A514" s="2">
        <v>45098</v>
      </c>
      <c r="B514" s="3">
        <v>19.2</v>
      </c>
      <c r="C514" s="4">
        <v>19.3</v>
      </c>
      <c r="D514" s="3">
        <v>14.7</v>
      </c>
      <c r="E514">
        <v>14.8</v>
      </c>
      <c r="F514" s="3">
        <v>25.1</v>
      </c>
      <c r="G514">
        <v>24.7</v>
      </c>
      <c r="I514" s="2">
        <v>45098</v>
      </c>
      <c r="J514" s="3">
        <v>16</v>
      </c>
      <c r="K514" s="4">
        <v>15.8</v>
      </c>
      <c r="L514" s="3">
        <v>10.7</v>
      </c>
      <c r="M514">
        <v>10.1</v>
      </c>
      <c r="N514" s="3">
        <v>22.2</v>
      </c>
      <c r="O514">
        <v>21.6</v>
      </c>
    </row>
    <row r="515" spans="1:15" x14ac:dyDescent="0.55000000000000004">
      <c r="A515" s="2">
        <v>45128</v>
      </c>
      <c r="B515" s="3">
        <v>23.3</v>
      </c>
      <c r="C515" s="4">
        <v>22.9</v>
      </c>
      <c r="D515" s="3">
        <v>19.8</v>
      </c>
      <c r="E515">
        <v>19.100000000000001</v>
      </c>
      <c r="F515" s="3">
        <v>28.8</v>
      </c>
      <c r="G515">
        <v>28.1</v>
      </c>
      <c r="I515" s="2">
        <v>45128</v>
      </c>
      <c r="J515" s="3">
        <v>20.399999999999999</v>
      </c>
      <c r="K515" s="4">
        <v>19.899999999999999</v>
      </c>
      <c r="L515" s="3">
        <v>16.8</v>
      </c>
      <c r="M515">
        <v>15.4</v>
      </c>
      <c r="N515" s="3">
        <v>26.2</v>
      </c>
      <c r="O515">
        <v>25.2</v>
      </c>
    </row>
    <row r="516" spans="1:15" x14ac:dyDescent="0.55000000000000004">
      <c r="A516" s="2">
        <v>45159</v>
      </c>
      <c r="B516" s="3">
        <v>23.1</v>
      </c>
      <c r="C516" s="4">
        <v>24</v>
      </c>
      <c r="D516" s="3">
        <v>19.600000000000001</v>
      </c>
      <c r="E516">
        <v>20</v>
      </c>
      <c r="F516" s="3">
        <v>28</v>
      </c>
      <c r="G516">
        <v>29.7</v>
      </c>
      <c r="I516" s="2">
        <v>45159</v>
      </c>
      <c r="J516" s="3">
        <v>20.5</v>
      </c>
      <c r="K516" s="4">
        <v>20.6</v>
      </c>
      <c r="L516" s="3">
        <v>16.7</v>
      </c>
      <c r="M516">
        <v>16</v>
      </c>
      <c r="N516" s="3">
        <v>25.4</v>
      </c>
      <c r="O516">
        <v>26.5</v>
      </c>
    </row>
    <row r="517" spans="1:15" x14ac:dyDescent="0.55000000000000004">
      <c r="A517" s="2">
        <v>45190</v>
      </c>
      <c r="B517" s="3">
        <v>19.899999999999999</v>
      </c>
      <c r="C517" s="4">
        <v>20</v>
      </c>
      <c r="D517" s="3">
        <v>16.600000000000001</v>
      </c>
      <c r="E517">
        <v>16</v>
      </c>
      <c r="F517" s="3">
        <v>25.1</v>
      </c>
      <c r="G517">
        <v>25.5</v>
      </c>
      <c r="I517" s="2">
        <v>45190</v>
      </c>
      <c r="J517" s="3">
        <v>17</v>
      </c>
      <c r="K517" s="4">
        <v>16.399999999999999</v>
      </c>
      <c r="L517" s="3">
        <v>13.2</v>
      </c>
      <c r="M517">
        <v>11.6</v>
      </c>
      <c r="N517" s="3">
        <v>22.1</v>
      </c>
      <c r="O517">
        <v>22</v>
      </c>
    </row>
    <row r="518" spans="1:15" x14ac:dyDescent="0.55000000000000004">
      <c r="A518" s="2">
        <v>45220</v>
      </c>
      <c r="B518" s="3">
        <v>14.9</v>
      </c>
      <c r="C518" s="4">
        <v>14</v>
      </c>
      <c r="D518" s="3">
        <v>10.5</v>
      </c>
      <c r="E518">
        <v>9.6</v>
      </c>
      <c r="F518" s="3">
        <v>21.3</v>
      </c>
      <c r="G518">
        <v>20</v>
      </c>
      <c r="I518" s="2">
        <v>45220</v>
      </c>
      <c r="J518" s="3">
        <v>10.6</v>
      </c>
      <c r="K518" s="4">
        <v>9.8000000000000007</v>
      </c>
      <c r="L518" s="3">
        <v>4.5999999999999996</v>
      </c>
      <c r="M518">
        <v>4.2</v>
      </c>
      <c r="N518" s="3">
        <v>17.399999999999999</v>
      </c>
      <c r="O518">
        <v>16.2</v>
      </c>
    </row>
    <row r="519" spans="1:15" x14ac:dyDescent="0.55000000000000004">
      <c r="A519" s="2">
        <v>45251</v>
      </c>
      <c r="B519" s="3">
        <v>7.6</v>
      </c>
      <c r="C519" s="4">
        <v>7.9</v>
      </c>
      <c r="D519" s="3">
        <v>3.5</v>
      </c>
      <c r="E519">
        <v>3.6</v>
      </c>
      <c r="F519" s="3">
        <v>14.1</v>
      </c>
      <c r="G519">
        <v>13.5</v>
      </c>
      <c r="I519" s="2">
        <v>45251</v>
      </c>
      <c r="J519" s="3">
        <v>3.2</v>
      </c>
      <c r="K519" s="4">
        <v>3.6</v>
      </c>
      <c r="L519" s="3">
        <v>-2.2999999999999998</v>
      </c>
      <c r="M519">
        <v>-2</v>
      </c>
      <c r="N519" s="3">
        <v>10.4</v>
      </c>
      <c r="O519">
        <v>9.8000000000000007</v>
      </c>
    </row>
    <row r="520" spans="1:15" x14ac:dyDescent="0.55000000000000004">
      <c r="A520" s="2">
        <v>45281</v>
      </c>
      <c r="B520" s="3">
        <v>2.6</v>
      </c>
      <c r="C520" s="4">
        <v>2.4</v>
      </c>
      <c r="D520" s="3">
        <v>-0.5</v>
      </c>
      <c r="E520">
        <v>-0.9</v>
      </c>
      <c r="F520" s="3">
        <v>6.9</v>
      </c>
      <c r="G520">
        <v>6.8</v>
      </c>
      <c r="I520" s="2">
        <v>45281</v>
      </c>
      <c r="J520" s="3">
        <v>-1.2</v>
      </c>
      <c r="K520" s="4">
        <v>-2</v>
      </c>
      <c r="L520" s="3">
        <v>-6.1</v>
      </c>
      <c r="M520">
        <v>-7.4</v>
      </c>
      <c r="N520" s="3">
        <v>3.3</v>
      </c>
      <c r="O520">
        <v>2.9</v>
      </c>
    </row>
    <row r="521" spans="1:15" x14ac:dyDescent="0.55000000000000004">
      <c r="A521" s="2">
        <v>44948</v>
      </c>
      <c r="B521" s="3">
        <v>-1.2</v>
      </c>
      <c r="C521" s="14">
        <v>-0.2</v>
      </c>
      <c r="D521" s="3">
        <v>-5.0999999999999996</v>
      </c>
      <c r="E521" s="14">
        <v>-3.5</v>
      </c>
      <c r="F521" s="3">
        <v>3.1</v>
      </c>
      <c r="G521" s="14">
        <v>4</v>
      </c>
      <c r="I521" s="2">
        <v>44948</v>
      </c>
      <c r="J521" s="3">
        <v>-5.7</v>
      </c>
      <c r="K521" s="14">
        <v>-5.0999999999999996</v>
      </c>
      <c r="L521" s="3">
        <v>-12.4</v>
      </c>
      <c r="M521" s="14">
        <v>-11.3</v>
      </c>
      <c r="N521" s="3">
        <v>-0.6</v>
      </c>
      <c r="O521" s="14">
        <v>-0.1</v>
      </c>
    </row>
    <row r="522" spans="1:15" x14ac:dyDescent="0.55000000000000004">
      <c r="A522" s="2">
        <v>44979</v>
      </c>
      <c r="B522" s="3">
        <v>-0.9</v>
      </c>
      <c r="C522" s="14">
        <v>0.3</v>
      </c>
      <c r="D522" s="3">
        <v>-4.5</v>
      </c>
      <c r="E522" s="14">
        <v>-3.7</v>
      </c>
      <c r="F522" s="3">
        <v>3.7</v>
      </c>
      <c r="G522" s="14">
        <v>5.0999999999999996</v>
      </c>
      <c r="I522" s="2">
        <v>44979</v>
      </c>
      <c r="J522" s="3">
        <v>-5.7</v>
      </c>
      <c r="K522" s="14">
        <v>-4.5999999999999996</v>
      </c>
      <c r="L522" s="3">
        <v>-12.4</v>
      </c>
      <c r="M522" s="14">
        <v>-11.4</v>
      </c>
      <c r="N522" s="3">
        <v>-0.2</v>
      </c>
      <c r="O522" s="14">
        <v>1.1000000000000001</v>
      </c>
    </row>
    <row r="523" spans="1:15" x14ac:dyDescent="0.55000000000000004">
      <c r="A523" s="2">
        <v>45007</v>
      </c>
      <c r="B523" s="3">
        <v>4.7</v>
      </c>
      <c r="C523" s="14">
        <v>3.8</v>
      </c>
      <c r="D523" s="3">
        <v>0.4</v>
      </c>
      <c r="E523" s="14">
        <v>-0.7</v>
      </c>
      <c r="F523" s="3">
        <v>10.9</v>
      </c>
      <c r="G523" s="14">
        <v>9.4</v>
      </c>
      <c r="I523" s="2">
        <v>45007</v>
      </c>
      <c r="J523" s="3">
        <v>0.7</v>
      </c>
      <c r="K523" s="14">
        <v>-0.8</v>
      </c>
      <c r="L523" s="3">
        <v>-5.7</v>
      </c>
      <c r="M523" s="14">
        <v>-7.1</v>
      </c>
      <c r="N523" s="3">
        <v>7.1</v>
      </c>
      <c r="O523" s="14">
        <v>5.0999999999999996</v>
      </c>
    </row>
    <row r="524" spans="1:15" x14ac:dyDescent="0.55000000000000004">
      <c r="A524" s="2">
        <v>45038</v>
      </c>
      <c r="B524" s="3">
        <v>12.3</v>
      </c>
      <c r="C524" s="14">
        <v>9.8000000000000007</v>
      </c>
      <c r="D524" s="3">
        <v>6.3</v>
      </c>
      <c r="E524" s="14">
        <v>4.3</v>
      </c>
      <c r="F524" s="3">
        <v>19.100000000000001</v>
      </c>
      <c r="G524" s="14">
        <v>16.100000000000001</v>
      </c>
      <c r="I524" s="2">
        <v>45038</v>
      </c>
      <c r="J524" s="3">
        <v>8.1</v>
      </c>
      <c r="K524" s="14">
        <v>5.2</v>
      </c>
      <c r="L524" s="3">
        <v>0.4</v>
      </c>
      <c r="M524" s="14">
        <v>-1.6</v>
      </c>
      <c r="N524" s="3">
        <v>15.7</v>
      </c>
      <c r="O524" s="14">
        <v>12.2</v>
      </c>
    </row>
    <row r="525" spans="1:15" x14ac:dyDescent="0.55000000000000004">
      <c r="A525" s="2">
        <v>45068</v>
      </c>
      <c r="B525" s="3">
        <v>15.1</v>
      </c>
      <c r="C525" s="14">
        <v>15.3</v>
      </c>
      <c r="D525" s="3">
        <v>9.1</v>
      </c>
      <c r="E525" s="14">
        <v>9.6999999999999993</v>
      </c>
      <c r="F525" s="3">
        <v>21.8</v>
      </c>
      <c r="G525" s="14">
        <v>21.5</v>
      </c>
      <c r="I525" s="2">
        <v>45068</v>
      </c>
      <c r="J525" s="3">
        <v>11.1</v>
      </c>
      <c r="K525" s="14">
        <v>11.3</v>
      </c>
      <c r="L525" s="3">
        <v>3.1</v>
      </c>
      <c r="M525" s="14">
        <v>3.9</v>
      </c>
      <c r="N525" s="3">
        <v>18.600000000000001</v>
      </c>
      <c r="O525" s="14">
        <v>18.3</v>
      </c>
    </row>
    <row r="526" spans="1:15" x14ac:dyDescent="0.55000000000000004">
      <c r="A526" s="2">
        <v>45099</v>
      </c>
      <c r="B526" s="3">
        <v>20.2</v>
      </c>
      <c r="C526" s="14">
        <v>19.3</v>
      </c>
      <c r="D526" s="3">
        <v>15.7</v>
      </c>
      <c r="E526" s="14">
        <v>14.8</v>
      </c>
      <c r="F526" s="3">
        <v>25.9</v>
      </c>
      <c r="G526" s="14">
        <v>24.7</v>
      </c>
      <c r="I526" s="2">
        <v>45099</v>
      </c>
      <c r="J526" s="3">
        <v>16.8</v>
      </c>
      <c r="K526" s="14">
        <v>15.8</v>
      </c>
      <c r="L526" s="3">
        <v>11.1</v>
      </c>
      <c r="M526" s="14">
        <v>10.1</v>
      </c>
      <c r="N526" s="3">
        <v>22.7</v>
      </c>
      <c r="O526" s="14">
        <v>21.6</v>
      </c>
    </row>
    <row r="527" spans="1:15" x14ac:dyDescent="0.55000000000000004">
      <c r="A527" s="2">
        <v>45129</v>
      </c>
      <c r="B527" s="3">
        <v>23.4</v>
      </c>
      <c r="C527" s="14">
        <v>22.9</v>
      </c>
      <c r="D527" s="3">
        <v>19.8</v>
      </c>
      <c r="E527" s="14">
        <v>19.100000000000001</v>
      </c>
      <c r="F527" s="3">
        <v>28.9</v>
      </c>
      <c r="G527" s="14">
        <v>28.1</v>
      </c>
      <c r="I527" s="2">
        <v>45129</v>
      </c>
      <c r="J527" s="3">
        <v>20.6</v>
      </c>
      <c r="K527" s="14">
        <v>19.899999999999999</v>
      </c>
      <c r="L527" s="3">
        <v>16.100000000000001</v>
      </c>
      <c r="M527" s="14">
        <v>15.4</v>
      </c>
      <c r="N527" s="3">
        <v>26.3</v>
      </c>
      <c r="O527" s="14">
        <v>25.2</v>
      </c>
    </row>
    <row r="528" spans="1:15" x14ac:dyDescent="0.55000000000000004">
      <c r="A528" s="2">
        <v>45160</v>
      </c>
      <c r="B528" s="3">
        <v>23.8</v>
      </c>
      <c r="C528" s="14">
        <v>24</v>
      </c>
      <c r="D528" s="3">
        <v>20.399999999999999</v>
      </c>
      <c r="E528" s="14">
        <v>20</v>
      </c>
      <c r="F528" s="3">
        <v>28.8</v>
      </c>
      <c r="G528" s="14">
        <v>29.7</v>
      </c>
      <c r="I528" s="2">
        <v>45160</v>
      </c>
      <c r="J528" s="3">
        <v>21.1</v>
      </c>
      <c r="K528" s="14">
        <v>20.6</v>
      </c>
      <c r="L528" s="3">
        <v>17.2</v>
      </c>
      <c r="M528" s="14">
        <v>16</v>
      </c>
      <c r="N528" s="3">
        <v>26.2</v>
      </c>
      <c r="O528" s="14">
        <v>26.5</v>
      </c>
    </row>
    <row r="529" spans="1:15" x14ac:dyDescent="0.55000000000000004">
      <c r="A529" s="2">
        <v>45191</v>
      </c>
      <c r="B529" s="3">
        <v>21.7</v>
      </c>
      <c r="C529" s="14">
        <v>20</v>
      </c>
      <c r="D529" s="3">
        <v>18</v>
      </c>
      <c r="E529" s="14">
        <v>16</v>
      </c>
      <c r="F529" s="3">
        <v>27.4</v>
      </c>
      <c r="G529" s="14">
        <v>25.5</v>
      </c>
      <c r="I529" s="2">
        <v>45191</v>
      </c>
      <c r="J529" s="3">
        <v>18.600000000000001</v>
      </c>
      <c r="K529" s="14">
        <v>16.399999999999999</v>
      </c>
      <c r="L529" s="3">
        <v>14.8</v>
      </c>
      <c r="M529" s="14">
        <v>11.6</v>
      </c>
      <c r="N529" s="3">
        <v>24.1</v>
      </c>
      <c r="O529" s="14">
        <v>22</v>
      </c>
    </row>
    <row r="530" spans="1:15" x14ac:dyDescent="0.55000000000000004">
      <c r="A530" s="2">
        <v>45221</v>
      </c>
      <c r="B530" s="3">
        <v>13.3</v>
      </c>
      <c r="C530" s="14">
        <v>14</v>
      </c>
      <c r="D530" s="3">
        <v>8.9</v>
      </c>
      <c r="E530" s="14">
        <v>9.6</v>
      </c>
      <c r="F530" s="3">
        <v>20</v>
      </c>
      <c r="G530" s="14">
        <v>20</v>
      </c>
      <c r="I530" s="2">
        <v>45221</v>
      </c>
      <c r="J530" s="3">
        <v>9.1999999999999993</v>
      </c>
      <c r="K530" s="14">
        <v>9.8000000000000007</v>
      </c>
      <c r="L530" s="3">
        <v>3.7</v>
      </c>
      <c r="M530" s="14">
        <v>4.2</v>
      </c>
      <c r="N530" s="3">
        <v>16.100000000000001</v>
      </c>
      <c r="O530" s="14">
        <v>16.2</v>
      </c>
    </row>
    <row r="531" spans="1:15" x14ac:dyDescent="0.55000000000000004">
      <c r="A531" s="2">
        <v>45252</v>
      </c>
      <c r="B531" s="3">
        <v>9.6</v>
      </c>
      <c r="C531" s="14">
        <v>7.9</v>
      </c>
      <c r="D531" s="3">
        <v>5.3</v>
      </c>
      <c r="E531" s="14">
        <v>3.6</v>
      </c>
      <c r="F531" s="3">
        <v>16.2</v>
      </c>
      <c r="G531" s="14">
        <v>13.5</v>
      </c>
      <c r="I531" s="2">
        <v>45252</v>
      </c>
      <c r="J531" s="3">
        <v>5.3</v>
      </c>
      <c r="K531" s="14">
        <v>3.6</v>
      </c>
      <c r="L531" s="3">
        <v>-0.7</v>
      </c>
      <c r="M531" s="14">
        <v>-2</v>
      </c>
      <c r="N531" s="3">
        <v>12.6</v>
      </c>
      <c r="O531" s="14">
        <v>9.8000000000000007</v>
      </c>
    </row>
    <row r="532" spans="1:15" x14ac:dyDescent="0.55000000000000004">
      <c r="A532" s="2">
        <v>45282</v>
      </c>
      <c r="B532" s="3">
        <v>1.5</v>
      </c>
      <c r="C532" s="14">
        <v>2.4</v>
      </c>
      <c r="D532" s="3">
        <v>-1.3</v>
      </c>
      <c r="E532" s="14">
        <v>-0.9</v>
      </c>
      <c r="F532" s="3">
        <v>5.4</v>
      </c>
      <c r="G532" s="14">
        <v>6.8</v>
      </c>
      <c r="I532" s="2">
        <v>45282</v>
      </c>
      <c r="J532" s="3">
        <v>-2.2999999999999998</v>
      </c>
      <c r="K532" s="14">
        <v>-2</v>
      </c>
      <c r="L532" s="3">
        <v>-7.2</v>
      </c>
      <c r="M532" s="14">
        <v>-7.4</v>
      </c>
      <c r="N532" s="3">
        <v>2.2999999999999998</v>
      </c>
      <c r="O532" s="14">
        <v>2.9</v>
      </c>
    </row>
    <row r="533" spans="1:15" x14ac:dyDescent="0.55000000000000004">
      <c r="A533" s="2" t="s">
        <v>43</v>
      </c>
      <c r="B533" s="3">
        <v>-0.2</v>
      </c>
      <c r="C533" s="4">
        <v>-0.2</v>
      </c>
      <c r="D533" s="3">
        <v>-3.8</v>
      </c>
      <c r="E533">
        <v>-3.5</v>
      </c>
      <c r="F533">
        <v>4.7</v>
      </c>
      <c r="G533">
        <v>4</v>
      </c>
      <c r="I533" s="2" t="s">
        <v>43</v>
      </c>
      <c r="J533">
        <v>-5</v>
      </c>
      <c r="K533" s="4">
        <v>-5.0999999999999996</v>
      </c>
      <c r="L533">
        <v>-10.8</v>
      </c>
      <c r="M533">
        <v>-11.3</v>
      </c>
      <c r="N533">
        <v>0.4</v>
      </c>
      <c r="O533">
        <v>-0.1</v>
      </c>
    </row>
    <row r="534" spans="1:15" x14ac:dyDescent="0.55000000000000004">
      <c r="A534" s="2" t="s">
        <v>44</v>
      </c>
      <c r="B534" s="3">
        <v>1</v>
      </c>
      <c r="C534" s="4">
        <v>0.3</v>
      </c>
      <c r="D534" s="3">
        <v>-2.6</v>
      </c>
      <c r="E534">
        <v>-3.7</v>
      </c>
      <c r="F534">
        <v>6.2</v>
      </c>
      <c r="G534">
        <v>5.0999999999999996</v>
      </c>
      <c r="I534" s="2" t="s">
        <v>44</v>
      </c>
      <c r="J534">
        <v>-3.3</v>
      </c>
      <c r="K534" s="4">
        <v>-4.5999999999999996</v>
      </c>
      <c r="L534">
        <v>-9.4</v>
      </c>
      <c r="M534">
        <v>-11.4</v>
      </c>
      <c r="N534">
        <v>2.2999999999999998</v>
      </c>
      <c r="O534">
        <v>1.1000000000000001</v>
      </c>
    </row>
    <row r="535" spans="1:15" x14ac:dyDescent="0.55000000000000004">
      <c r="A535" s="2" t="s">
        <v>45</v>
      </c>
      <c r="B535" s="3">
        <v>7.8</v>
      </c>
      <c r="C535" s="4">
        <v>3.8</v>
      </c>
      <c r="D535" s="3">
        <v>2.4</v>
      </c>
      <c r="E535">
        <v>-0.7</v>
      </c>
      <c r="F535">
        <v>15.2</v>
      </c>
      <c r="G535">
        <v>9.4</v>
      </c>
      <c r="I535" s="2" t="s">
        <v>45</v>
      </c>
      <c r="J535">
        <v>3.4</v>
      </c>
      <c r="K535" s="4">
        <v>-0.8</v>
      </c>
      <c r="L535">
        <v>-3.3</v>
      </c>
      <c r="M535">
        <v>-7.1</v>
      </c>
      <c r="N535">
        <v>11</v>
      </c>
      <c r="O535">
        <v>5.0999999999999996</v>
      </c>
    </row>
    <row r="536" spans="1:15" x14ac:dyDescent="0.55000000000000004">
      <c r="A536" s="2" t="s">
        <v>46</v>
      </c>
      <c r="B536" s="3">
        <v>11.1</v>
      </c>
      <c r="C536" s="4">
        <v>9.8000000000000007</v>
      </c>
      <c r="D536" s="3">
        <v>5.3</v>
      </c>
      <c r="E536">
        <v>4.3</v>
      </c>
      <c r="F536">
        <v>17.600000000000001</v>
      </c>
      <c r="G536">
        <v>16.100000000000001</v>
      </c>
      <c r="I536" s="2" t="s">
        <v>46</v>
      </c>
      <c r="J536">
        <v>7.2</v>
      </c>
      <c r="K536" s="4">
        <v>5.2</v>
      </c>
      <c r="L536">
        <v>-0.4</v>
      </c>
      <c r="M536">
        <v>-1.6</v>
      </c>
      <c r="N536">
        <v>14.4</v>
      </c>
      <c r="O536">
        <v>12.2</v>
      </c>
    </row>
    <row r="537" spans="1:15" x14ac:dyDescent="0.55000000000000004">
      <c r="A537" s="2" t="s">
        <v>47</v>
      </c>
      <c r="B537" s="3">
        <v>15.4</v>
      </c>
      <c r="C537" s="4">
        <v>15.3</v>
      </c>
      <c r="D537" s="3">
        <v>9.9</v>
      </c>
      <c r="E537">
        <v>9.6999999999999993</v>
      </c>
      <c r="F537">
        <v>22.2</v>
      </c>
      <c r="G537">
        <v>21.5</v>
      </c>
      <c r="I537" s="2" t="s">
        <v>47</v>
      </c>
      <c r="J537">
        <v>11.6</v>
      </c>
      <c r="K537" s="4">
        <v>11.3</v>
      </c>
      <c r="L537">
        <v>4.4000000000000004</v>
      </c>
      <c r="M537">
        <v>3.9</v>
      </c>
      <c r="N537">
        <v>18.899999999999999</v>
      </c>
      <c r="O537">
        <v>18.3</v>
      </c>
    </row>
    <row r="538" spans="1:15" x14ac:dyDescent="0.55000000000000004">
      <c r="A538" s="2" t="s">
        <v>48</v>
      </c>
      <c r="B538" s="3">
        <v>19.8</v>
      </c>
      <c r="C538" s="4">
        <v>19.3</v>
      </c>
      <c r="D538" s="3">
        <v>15.4</v>
      </c>
      <c r="E538">
        <v>14.8</v>
      </c>
      <c r="F538">
        <v>25.5</v>
      </c>
      <c r="G538">
        <v>24.7</v>
      </c>
      <c r="I538" s="2" t="s">
        <v>48</v>
      </c>
      <c r="J538">
        <v>16.5</v>
      </c>
      <c r="K538" s="4">
        <v>15.8</v>
      </c>
      <c r="L538">
        <v>11</v>
      </c>
      <c r="M538">
        <v>10.1</v>
      </c>
      <c r="N538">
        <v>22.3</v>
      </c>
      <c r="O538">
        <v>21.6</v>
      </c>
    </row>
    <row r="539" spans="1:15" x14ac:dyDescent="0.55000000000000004">
      <c r="A539" s="2" t="s">
        <v>49</v>
      </c>
      <c r="B539" s="3">
        <v>24</v>
      </c>
      <c r="C539" s="4">
        <v>22.9</v>
      </c>
      <c r="D539" s="3">
        <v>19.5</v>
      </c>
      <c r="E539">
        <v>19.100000000000001</v>
      </c>
      <c r="F539">
        <v>30.5</v>
      </c>
      <c r="G539">
        <v>28.1</v>
      </c>
      <c r="I539" s="2" t="s">
        <v>49</v>
      </c>
      <c r="J539">
        <v>20.9</v>
      </c>
      <c r="K539" s="4">
        <v>19.899999999999999</v>
      </c>
      <c r="L539">
        <v>15.8</v>
      </c>
      <c r="M539">
        <v>15.4</v>
      </c>
      <c r="N539">
        <v>27.6</v>
      </c>
      <c r="O539">
        <v>25.2</v>
      </c>
    </row>
    <row r="540" spans="1:15" x14ac:dyDescent="0.55000000000000004">
      <c r="A540" s="2" t="s">
        <v>50</v>
      </c>
      <c r="B540" s="3">
        <v>25</v>
      </c>
      <c r="C540" s="4">
        <v>24</v>
      </c>
      <c r="D540" s="3">
        <v>21.3</v>
      </c>
      <c r="E540">
        <v>20</v>
      </c>
      <c r="F540">
        <v>31.4</v>
      </c>
      <c r="G540">
        <v>29.7</v>
      </c>
      <c r="I540" s="2" t="s">
        <v>50</v>
      </c>
      <c r="J540">
        <v>22</v>
      </c>
      <c r="K540" s="4">
        <v>20.6</v>
      </c>
      <c r="L540">
        <v>17.5</v>
      </c>
      <c r="M540">
        <v>16</v>
      </c>
      <c r="N540">
        <v>28.4</v>
      </c>
      <c r="O540">
        <v>26.5</v>
      </c>
    </row>
    <row r="541" spans="1:15" x14ac:dyDescent="0.55000000000000004">
      <c r="A541" s="2" t="s">
        <v>51</v>
      </c>
      <c r="C541" s="4">
        <v>20</v>
      </c>
      <c r="E541">
        <v>16</v>
      </c>
      <c r="G541">
        <v>25.5</v>
      </c>
      <c r="I541" s="2" t="s">
        <v>51</v>
      </c>
      <c r="K541" s="4">
        <v>16.399999999999999</v>
      </c>
      <c r="M541">
        <v>11.6</v>
      </c>
      <c r="O541">
        <v>22</v>
      </c>
    </row>
    <row r="542" spans="1:15" x14ac:dyDescent="0.55000000000000004">
      <c r="A542" s="2" t="s">
        <v>52</v>
      </c>
      <c r="C542" s="4">
        <v>14</v>
      </c>
      <c r="E542">
        <v>9.6</v>
      </c>
      <c r="G542">
        <v>20</v>
      </c>
      <c r="I542" s="2" t="s">
        <v>52</v>
      </c>
      <c r="K542" s="4">
        <v>9.8000000000000007</v>
      </c>
      <c r="M542">
        <v>4.2</v>
      </c>
      <c r="O542">
        <v>16.2</v>
      </c>
    </row>
    <row r="543" spans="1:15" x14ac:dyDescent="0.55000000000000004">
      <c r="A543" s="2" t="s">
        <v>53</v>
      </c>
      <c r="C543" s="4">
        <v>7.9</v>
      </c>
      <c r="E543">
        <v>3.6</v>
      </c>
      <c r="G543">
        <v>13.5</v>
      </c>
      <c r="I543" s="2" t="s">
        <v>53</v>
      </c>
      <c r="K543" s="4">
        <v>3.6</v>
      </c>
      <c r="M543">
        <v>-2</v>
      </c>
      <c r="O543">
        <v>9.8000000000000007</v>
      </c>
    </row>
    <row r="544" spans="1:15" x14ac:dyDescent="0.55000000000000004">
      <c r="A544" s="2" t="s">
        <v>54</v>
      </c>
      <c r="C544" s="4">
        <v>2.4</v>
      </c>
      <c r="E544">
        <v>-0.9</v>
      </c>
      <c r="G544">
        <v>6.8</v>
      </c>
      <c r="I544" s="2" t="s">
        <v>54</v>
      </c>
      <c r="K544" s="4">
        <v>-2</v>
      </c>
      <c r="M544">
        <v>-7.4</v>
      </c>
      <c r="O544">
        <v>2.9</v>
      </c>
    </row>
  </sheetData>
  <phoneticPr fontId="1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BA7C2-0309-4F84-81BE-8770063FE01B}">
  <dimension ref="A1:I49"/>
  <sheetViews>
    <sheetView topLeftCell="A53" workbookViewId="0">
      <selection activeCell="C61" sqref="C61"/>
    </sheetView>
  </sheetViews>
  <sheetFormatPr defaultRowHeight="18" x14ac:dyDescent="0.55000000000000004"/>
  <sheetData>
    <row r="1" spans="1:6" ht="36" x14ac:dyDescent="0.55000000000000004">
      <c r="B1" s="7" t="s">
        <v>55</v>
      </c>
      <c r="C1" s="12" t="s">
        <v>56</v>
      </c>
      <c r="D1" s="6" t="s">
        <v>31</v>
      </c>
      <c r="E1" s="6" t="s">
        <v>32</v>
      </c>
      <c r="F1" s="6" t="s">
        <v>57</v>
      </c>
    </row>
    <row r="2" spans="1:6" x14ac:dyDescent="0.55000000000000004">
      <c r="A2" s="1" t="s">
        <v>43</v>
      </c>
      <c r="B2" s="11">
        <v>-0.2</v>
      </c>
      <c r="C2" s="11">
        <v>-5.0999999999999996</v>
      </c>
      <c r="D2">
        <f>B2-(B2-C2)/585*104</f>
        <v>-1.0711111111111109</v>
      </c>
      <c r="E2">
        <f>B2-(B2-C2)/585*455</f>
        <v>-4.0111111111111102</v>
      </c>
      <c r="F2">
        <f>(B2-C2)/585</f>
        <v>8.3760683760683748E-3</v>
      </c>
    </row>
    <row r="3" spans="1:6" x14ac:dyDescent="0.55000000000000004">
      <c r="A3" s="1" t="s">
        <v>44</v>
      </c>
      <c r="B3" s="11">
        <v>0.3</v>
      </c>
      <c r="C3" s="11">
        <v>-4.5999999999999996</v>
      </c>
      <c r="D3">
        <f t="shared" ref="D3:D13" si="0">B3-(B3-C3)/585*104</f>
        <v>-0.5711111111111109</v>
      </c>
      <c r="E3">
        <f t="shared" ref="E3:E13" si="1">B3-(B3-C3)/585*455</f>
        <v>-3.5111111111111106</v>
      </c>
      <c r="F3">
        <f t="shared" ref="F3:F13" si="2">(B3-C3)/585</f>
        <v>8.3760683760683748E-3</v>
      </c>
    </row>
    <row r="4" spans="1:6" x14ac:dyDescent="0.55000000000000004">
      <c r="A4" s="1" t="s">
        <v>45</v>
      </c>
      <c r="B4" s="11">
        <v>3.8</v>
      </c>
      <c r="C4" s="11">
        <v>-0.8</v>
      </c>
      <c r="D4">
        <f t="shared" si="0"/>
        <v>2.9822222222222221</v>
      </c>
      <c r="E4">
        <f t="shared" si="1"/>
        <v>0.22222222222222232</v>
      </c>
      <c r="F4">
        <f t="shared" si="2"/>
        <v>7.8632478632478624E-3</v>
      </c>
    </row>
    <row r="5" spans="1:6" x14ac:dyDescent="0.55000000000000004">
      <c r="A5" s="1" t="s">
        <v>46</v>
      </c>
      <c r="B5" s="11">
        <v>9.8000000000000007</v>
      </c>
      <c r="C5" s="11">
        <v>5.2</v>
      </c>
      <c r="D5">
        <f t="shared" si="0"/>
        <v>8.982222222222223</v>
      </c>
      <c r="E5">
        <f t="shared" si="1"/>
        <v>6.2222222222222223</v>
      </c>
      <c r="F5">
        <f t="shared" si="2"/>
        <v>7.8632478632478641E-3</v>
      </c>
    </row>
    <row r="6" spans="1:6" x14ac:dyDescent="0.55000000000000004">
      <c r="A6" s="1" t="s">
        <v>47</v>
      </c>
      <c r="B6" s="11">
        <v>15.3</v>
      </c>
      <c r="C6" s="11">
        <v>11.3</v>
      </c>
      <c r="D6">
        <f t="shared" si="0"/>
        <v>14.58888888888889</v>
      </c>
      <c r="E6">
        <f t="shared" si="1"/>
        <v>12.18888888888889</v>
      </c>
      <c r="F6">
        <f t="shared" si="2"/>
        <v>6.8376068376068376E-3</v>
      </c>
    </row>
    <row r="7" spans="1:6" x14ac:dyDescent="0.55000000000000004">
      <c r="A7" s="1" t="s">
        <v>48</v>
      </c>
      <c r="B7" s="11">
        <v>19.3</v>
      </c>
      <c r="C7" s="11">
        <v>15.8</v>
      </c>
      <c r="D7">
        <f t="shared" si="0"/>
        <v>18.677777777777777</v>
      </c>
      <c r="E7">
        <f t="shared" si="1"/>
        <v>16.577777777777779</v>
      </c>
      <c r="F7">
        <f t="shared" si="2"/>
        <v>5.9829059829059833E-3</v>
      </c>
    </row>
    <row r="8" spans="1:6" x14ac:dyDescent="0.55000000000000004">
      <c r="A8" s="1" t="s">
        <v>49</v>
      </c>
      <c r="B8" s="11">
        <v>22.9</v>
      </c>
      <c r="C8" s="11">
        <v>19.899999999999999</v>
      </c>
      <c r="D8">
        <f t="shared" si="0"/>
        <v>22.366666666666664</v>
      </c>
      <c r="E8">
        <f t="shared" si="1"/>
        <v>20.566666666666666</v>
      </c>
      <c r="F8">
        <f t="shared" si="2"/>
        <v>5.1282051282051282E-3</v>
      </c>
    </row>
    <row r="9" spans="1:6" x14ac:dyDescent="0.55000000000000004">
      <c r="A9" s="1" t="s">
        <v>50</v>
      </c>
      <c r="B9" s="11">
        <v>24</v>
      </c>
      <c r="C9" s="11">
        <v>20.6</v>
      </c>
      <c r="D9">
        <f t="shared" si="0"/>
        <v>23.395555555555557</v>
      </c>
      <c r="E9">
        <f t="shared" si="1"/>
        <v>21.355555555555558</v>
      </c>
      <c r="F9">
        <f t="shared" si="2"/>
        <v>5.8119658119658094E-3</v>
      </c>
    </row>
    <row r="10" spans="1:6" x14ac:dyDescent="0.55000000000000004">
      <c r="A10" s="1" t="s">
        <v>51</v>
      </c>
      <c r="B10" s="11">
        <v>20</v>
      </c>
      <c r="C10" s="11">
        <v>16.399999999999999</v>
      </c>
      <c r="D10">
        <f t="shared" si="0"/>
        <v>19.36</v>
      </c>
      <c r="E10">
        <f t="shared" si="1"/>
        <v>17.2</v>
      </c>
      <c r="F10">
        <f t="shared" si="2"/>
        <v>6.1538461538461564E-3</v>
      </c>
    </row>
    <row r="11" spans="1:6" x14ac:dyDescent="0.55000000000000004">
      <c r="A11" s="1" t="s">
        <v>52</v>
      </c>
      <c r="B11" s="11">
        <v>14</v>
      </c>
      <c r="C11" s="11">
        <v>9.8000000000000007</v>
      </c>
      <c r="D11">
        <f t="shared" si="0"/>
        <v>13.253333333333334</v>
      </c>
      <c r="E11">
        <f t="shared" si="1"/>
        <v>10.733333333333334</v>
      </c>
      <c r="F11">
        <f t="shared" si="2"/>
        <v>7.1794871794871786E-3</v>
      </c>
    </row>
    <row r="12" spans="1:6" x14ac:dyDescent="0.55000000000000004">
      <c r="A12" s="1" t="s">
        <v>53</v>
      </c>
      <c r="B12" s="11">
        <v>7.9</v>
      </c>
      <c r="C12" s="11">
        <v>3.6</v>
      </c>
      <c r="D12">
        <f t="shared" si="0"/>
        <v>7.1355555555555554</v>
      </c>
      <c r="E12">
        <f t="shared" si="1"/>
        <v>4.5555555555555554</v>
      </c>
      <c r="F12">
        <f t="shared" si="2"/>
        <v>7.3504273504273517E-3</v>
      </c>
    </row>
    <row r="13" spans="1:6" x14ac:dyDescent="0.55000000000000004">
      <c r="A13" s="1" t="s">
        <v>54</v>
      </c>
      <c r="B13" s="11">
        <v>2.4</v>
      </c>
      <c r="C13" s="11">
        <v>-2</v>
      </c>
      <c r="D13">
        <f t="shared" si="0"/>
        <v>1.6177777777777775</v>
      </c>
      <c r="E13">
        <f t="shared" si="1"/>
        <v>-1.0222222222222226</v>
      </c>
      <c r="F13">
        <f t="shared" si="2"/>
        <v>7.5213675213675222E-3</v>
      </c>
    </row>
    <row r="14" spans="1:6" x14ac:dyDescent="0.55000000000000004">
      <c r="B14">
        <f>AVERAGE(B2:B13)</f>
        <v>11.625</v>
      </c>
    </row>
    <row r="17" spans="1:9" ht="23" customHeight="1" x14ac:dyDescent="0.55000000000000004">
      <c r="B17" s="4" t="s">
        <v>0</v>
      </c>
      <c r="E17" s="4" t="s">
        <v>1</v>
      </c>
      <c r="I17" t="s">
        <v>58</v>
      </c>
    </row>
    <row r="18" spans="1:9" ht="36" x14ac:dyDescent="0.55000000000000004">
      <c r="A18" s="15"/>
      <c r="B18" s="12" t="s">
        <v>68</v>
      </c>
      <c r="C18" s="7" t="s">
        <v>34</v>
      </c>
      <c r="D18" s="7" t="s">
        <v>36</v>
      </c>
      <c r="E18" s="12" t="s">
        <v>71</v>
      </c>
      <c r="F18" s="7" t="s">
        <v>38</v>
      </c>
      <c r="G18" s="7" t="s">
        <v>37</v>
      </c>
    </row>
    <row r="19" spans="1:9" x14ac:dyDescent="0.55000000000000004">
      <c r="A19" s="15" t="s">
        <v>43</v>
      </c>
      <c r="B19" s="14">
        <v>-0.2</v>
      </c>
      <c r="C19" s="14">
        <v>-3.5</v>
      </c>
      <c r="D19" s="14">
        <v>4</v>
      </c>
      <c r="E19" s="14">
        <v>-5.0999999999999996</v>
      </c>
      <c r="F19" s="14">
        <v>-11.3</v>
      </c>
      <c r="G19" s="14">
        <v>-0.1</v>
      </c>
    </row>
    <row r="20" spans="1:9" x14ac:dyDescent="0.55000000000000004">
      <c r="A20" s="15" t="s">
        <v>44</v>
      </c>
      <c r="B20" s="14">
        <v>0.3</v>
      </c>
      <c r="C20" s="14">
        <v>-3.7</v>
      </c>
      <c r="D20" s="14">
        <v>5.0999999999999996</v>
      </c>
      <c r="E20" s="14">
        <v>-4.5999999999999996</v>
      </c>
      <c r="F20" s="14">
        <v>-11.4</v>
      </c>
      <c r="G20" s="14">
        <v>1.1000000000000001</v>
      </c>
    </row>
    <row r="21" spans="1:9" x14ac:dyDescent="0.55000000000000004">
      <c r="A21" s="15" t="s">
        <v>45</v>
      </c>
      <c r="B21" s="14">
        <v>3.8</v>
      </c>
      <c r="C21" s="14">
        <v>-0.7</v>
      </c>
      <c r="D21" s="14">
        <v>9.4</v>
      </c>
      <c r="E21" s="14">
        <v>-0.8</v>
      </c>
      <c r="F21" s="14">
        <v>-7.1</v>
      </c>
      <c r="G21" s="14">
        <v>5.0999999999999996</v>
      </c>
    </row>
    <row r="22" spans="1:9" x14ac:dyDescent="0.55000000000000004">
      <c r="A22" s="15" t="s">
        <v>46</v>
      </c>
      <c r="B22" s="14">
        <v>9.8000000000000007</v>
      </c>
      <c r="C22" s="14">
        <v>4.3</v>
      </c>
      <c r="D22" s="14">
        <v>16.100000000000001</v>
      </c>
      <c r="E22" s="14">
        <v>5.2</v>
      </c>
      <c r="F22" s="14">
        <v>-1.6</v>
      </c>
      <c r="G22" s="14">
        <v>12.2</v>
      </c>
    </row>
    <row r="23" spans="1:9" x14ac:dyDescent="0.55000000000000004">
      <c r="A23" s="15" t="s">
        <v>47</v>
      </c>
      <c r="B23" s="14">
        <v>15.3</v>
      </c>
      <c r="C23" s="14">
        <v>9.6999999999999993</v>
      </c>
      <c r="D23" s="14">
        <v>21.5</v>
      </c>
      <c r="E23" s="14">
        <v>11.3</v>
      </c>
      <c r="F23" s="14">
        <v>3.9</v>
      </c>
      <c r="G23" s="14">
        <v>18.3</v>
      </c>
    </row>
    <row r="24" spans="1:9" x14ac:dyDescent="0.55000000000000004">
      <c r="A24" s="15" t="s">
        <v>48</v>
      </c>
      <c r="B24" s="14">
        <v>19.3</v>
      </c>
      <c r="C24" s="14">
        <v>14.8</v>
      </c>
      <c r="D24" s="14">
        <v>24.7</v>
      </c>
      <c r="E24" s="14">
        <v>15.8</v>
      </c>
      <c r="F24" s="14">
        <v>10.1</v>
      </c>
      <c r="G24" s="14">
        <v>21.6</v>
      </c>
    </row>
    <row r="25" spans="1:9" x14ac:dyDescent="0.55000000000000004">
      <c r="A25" s="15" t="s">
        <v>49</v>
      </c>
      <c r="B25" s="14">
        <v>22.9</v>
      </c>
      <c r="C25" s="14">
        <v>19.100000000000001</v>
      </c>
      <c r="D25" s="14">
        <v>28.1</v>
      </c>
      <c r="E25" s="14">
        <v>19.899999999999999</v>
      </c>
      <c r="F25" s="14">
        <v>15.4</v>
      </c>
      <c r="G25" s="14">
        <v>25.2</v>
      </c>
    </row>
    <row r="26" spans="1:9" x14ac:dyDescent="0.55000000000000004">
      <c r="A26" s="15" t="s">
        <v>50</v>
      </c>
      <c r="B26" s="14">
        <v>24</v>
      </c>
      <c r="C26" s="14">
        <v>20</v>
      </c>
      <c r="D26" s="14">
        <v>29.7</v>
      </c>
      <c r="E26" s="14">
        <v>20.6</v>
      </c>
      <c r="F26" s="14">
        <v>16</v>
      </c>
      <c r="G26" s="14">
        <v>26.5</v>
      </c>
    </row>
    <row r="27" spans="1:9" x14ac:dyDescent="0.55000000000000004">
      <c r="A27" s="15" t="s">
        <v>51</v>
      </c>
      <c r="B27" s="14">
        <v>20</v>
      </c>
      <c r="C27" s="14">
        <v>16</v>
      </c>
      <c r="D27" s="14">
        <v>25.5</v>
      </c>
      <c r="E27" s="14">
        <v>16.399999999999999</v>
      </c>
      <c r="F27" s="14">
        <v>11.6</v>
      </c>
      <c r="G27" s="14">
        <v>22</v>
      </c>
    </row>
    <row r="28" spans="1:9" x14ac:dyDescent="0.55000000000000004">
      <c r="A28" s="15" t="s">
        <v>52</v>
      </c>
      <c r="B28" s="14">
        <v>14</v>
      </c>
      <c r="C28" s="14">
        <v>9.6</v>
      </c>
      <c r="D28" s="14">
        <v>20</v>
      </c>
      <c r="E28" s="14">
        <v>9.8000000000000007</v>
      </c>
      <c r="F28" s="14">
        <v>4.2</v>
      </c>
      <c r="G28" s="14">
        <v>16.2</v>
      </c>
    </row>
    <row r="29" spans="1:9" x14ac:dyDescent="0.55000000000000004">
      <c r="A29" s="15" t="s">
        <v>53</v>
      </c>
      <c r="B29" s="14">
        <v>7.9</v>
      </c>
      <c r="C29" s="14">
        <v>3.6</v>
      </c>
      <c r="D29" s="14">
        <v>13.5</v>
      </c>
      <c r="E29" s="14">
        <v>3.6</v>
      </c>
      <c r="F29" s="14">
        <v>-2</v>
      </c>
      <c r="G29" s="14">
        <v>9.8000000000000007</v>
      </c>
    </row>
    <row r="30" spans="1:9" x14ac:dyDescent="0.55000000000000004">
      <c r="A30" s="15" t="s">
        <v>54</v>
      </c>
      <c r="B30" s="14">
        <v>2.4</v>
      </c>
      <c r="C30" s="14">
        <v>-0.9</v>
      </c>
      <c r="D30" s="14">
        <v>6.8</v>
      </c>
      <c r="E30" s="14">
        <v>-2</v>
      </c>
      <c r="F30" s="14">
        <v>-7.4</v>
      </c>
      <c r="G30" s="14">
        <v>2.9</v>
      </c>
    </row>
    <row r="34" spans="1:6" x14ac:dyDescent="0.55000000000000004">
      <c r="A34" t="s">
        <v>77</v>
      </c>
    </row>
    <row r="35" spans="1:6" ht="90" x14ac:dyDescent="0.55000000000000004">
      <c r="B35" s="7" t="s">
        <v>75</v>
      </c>
      <c r="C35" s="7" t="s">
        <v>80</v>
      </c>
      <c r="D35" s="7" t="s">
        <v>79</v>
      </c>
      <c r="E35" s="7" t="s">
        <v>78</v>
      </c>
      <c r="F35" s="7" t="s">
        <v>76</v>
      </c>
    </row>
    <row r="36" spans="1:6" x14ac:dyDescent="0.55000000000000004">
      <c r="A36" s="15" t="s">
        <v>43</v>
      </c>
      <c r="B36">
        <v>1</v>
      </c>
      <c r="C36">
        <v>-1</v>
      </c>
      <c r="E36">
        <v>-1.0711111111111109</v>
      </c>
      <c r="F36">
        <v>0.8</v>
      </c>
    </row>
    <row r="37" spans="1:6" x14ac:dyDescent="0.55000000000000004">
      <c r="A37" s="15" t="s">
        <v>44</v>
      </c>
      <c r="B37">
        <v>0.7</v>
      </c>
      <c r="C37">
        <v>0</v>
      </c>
      <c r="E37">
        <v>-0.5711111111111109</v>
      </c>
      <c r="F37">
        <v>0.3</v>
      </c>
    </row>
    <row r="38" spans="1:6" x14ac:dyDescent="0.55000000000000004">
      <c r="A38" s="15" t="s">
        <v>45</v>
      </c>
      <c r="B38">
        <v>6.1</v>
      </c>
      <c r="C38">
        <v>3.6</v>
      </c>
      <c r="E38">
        <v>2.9822222222222221</v>
      </c>
      <c r="F38">
        <v>2.6</v>
      </c>
    </row>
    <row r="39" spans="1:6" x14ac:dyDescent="0.55000000000000004">
      <c r="A39" s="15" t="s">
        <v>46</v>
      </c>
      <c r="B39">
        <v>10.7</v>
      </c>
      <c r="C39">
        <v>11.9</v>
      </c>
      <c r="E39">
        <v>8.982222222222223</v>
      </c>
      <c r="F39">
        <v>10.5</v>
      </c>
    </row>
    <row r="40" spans="1:6" x14ac:dyDescent="0.55000000000000004">
      <c r="A40" s="15" t="s">
        <v>47</v>
      </c>
      <c r="B40">
        <v>16.899999999999999</v>
      </c>
      <c r="C40">
        <v>15.8</v>
      </c>
      <c r="E40">
        <v>14.58888888888889</v>
      </c>
      <c r="F40">
        <v>16.5</v>
      </c>
    </row>
    <row r="41" spans="1:6" x14ac:dyDescent="0.55000000000000004">
      <c r="A41" s="15" t="s">
        <v>48</v>
      </c>
      <c r="B41">
        <v>20.399999999999999</v>
      </c>
      <c r="C41">
        <v>19.7</v>
      </c>
      <c r="E41">
        <v>18.677777777777777</v>
      </c>
      <c r="F41">
        <v>20.2</v>
      </c>
    </row>
    <row r="42" spans="1:6" x14ac:dyDescent="0.55000000000000004">
      <c r="A42" s="15" t="s">
        <v>49</v>
      </c>
      <c r="B42">
        <v>23.1</v>
      </c>
      <c r="C42" s="16">
        <v>26.8</v>
      </c>
      <c r="E42">
        <v>22.366666666666664</v>
      </c>
      <c r="F42">
        <v>23.5</v>
      </c>
    </row>
    <row r="43" spans="1:6" x14ac:dyDescent="0.55000000000000004">
      <c r="A43" s="15" t="s">
        <v>50</v>
      </c>
      <c r="B43">
        <v>27.5</v>
      </c>
      <c r="C43">
        <v>24.7</v>
      </c>
      <c r="E43">
        <v>23.395555555555557</v>
      </c>
      <c r="F43">
        <v>25.3</v>
      </c>
    </row>
    <row r="44" spans="1:6" x14ac:dyDescent="0.55000000000000004">
      <c r="A44" s="15" t="s">
        <v>51</v>
      </c>
      <c r="B44">
        <v>22.5</v>
      </c>
      <c r="C44">
        <v>22.2</v>
      </c>
      <c r="E44">
        <v>19.36</v>
      </c>
      <c r="F44">
        <v>22.1</v>
      </c>
    </row>
    <row r="45" spans="1:6" x14ac:dyDescent="0.55000000000000004">
      <c r="A45" s="15" t="s">
        <v>52</v>
      </c>
      <c r="B45">
        <v>16.2</v>
      </c>
      <c r="C45">
        <v>16.3</v>
      </c>
      <c r="E45">
        <v>13.253333333333334</v>
      </c>
      <c r="F45">
        <v>14.7</v>
      </c>
    </row>
    <row r="46" spans="1:6" x14ac:dyDescent="0.55000000000000004">
      <c r="A46" s="15" t="s">
        <v>53</v>
      </c>
      <c r="B46">
        <v>10</v>
      </c>
      <c r="C46">
        <v>7.6</v>
      </c>
      <c r="E46">
        <v>7.1355555555555554</v>
      </c>
      <c r="F46">
        <v>11</v>
      </c>
    </row>
    <row r="47" spans="1:6" x14ac:dyDescent="0.55000000000000004">
      <c r="A47" s="15" t="s">
        <v>54</v>
      </c>
      <c r="B47">
        <v>3.7</v>
      </c>
      <c r="C47">
        <v>1.7</v>
      </c>
      <c r="E47">
        <v>1.6177777777777775</v>
      </c>
      <c r="F47">
        <v>3.1</v>
      </c>
    </row>
    <row r="48" spans="1:6" x14ac:dyDescent="0.55000000000000004">
      <c r="A48" s="15" t="s">
        <v>73</v>
      </c>
      <c r="B48">
        <v>13.1</v>
      </c>
      <c r="C48">
        <v>12.4</v>
      </c>
      <c r="E48">
        <f>AVERAGE(E36:E47)</f>
        <v>10.893148148148148</v>
      </c>
      <c r="F48">
        <f>AVERAGE(F36:F47)</f>
        <v>12.549999999999999</v>
      </c>
    </row>
    <row r="49" spans="1:6" x14ac:dyDescent="0.55000000000000004">
      <c r="A49" s="15" t="s">
        <v>74</v>
      </c>
      <c r="B49">
        <v>13.1</v>
      </c>
      <c r="C49">
        <v>14</v>
      </c>
      <c r="E49">
        <f>AVERAGE(E36:E48)</f>
        <v>10.893148148148148</v>
      </c>
      <c r="F49">
        <v>13.1</v>
      </c>
    </row>
  </sheetData>
  <phoneticPr fontId="1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1D95-417B-4577-9891-EAAB59F6DBCD}">
  <dimension ref="A1:T54"/>
  <sheetViews>
    <sheetView workbookViewId="0">
      <selection activeCell="O55" sqref="O55"/>
    </sheetView>
  </sheetViews>
  <sheetFormatPr defaultRowHeight="18" x14ac:dyDescent="0.55000000000000004"/>
  <sheetData>
    <row r="1" spans="1:5" x14ac:dyDescent="0.55000000000000004">
      <c r="B1" t="s">
        <v>0</v>
      </c>
      <c r="C1" t="s">
        <v>28</v>
      </c>
      <c r="D1" t="s">
        <v>59</v>
      </c>
      <c r="E1" t="s">
        <v>60</v>
      </c>
    </row>
    <row r="2" spans="1:5" x14ac:dyDescent="0.55000000000000004">
      <c r="B2" t="s">
        <v>61</v>
      </c>
    </row>
    <row r="3" spans="1:5" x14ac:dyDescent="0.55000000000000004">
      <c r="A3" s="1" t="s">
        <v>43</v>
      </c>
      <c r="B3" s="3">
        <v>180.1</v>
      </c>
      <c r="C3">
        <v>184.8</v>
      </c>
      <c r="D3" s="3">
        <v>65.900000000000006</v>
      </c>
      <c r="E3" s="3">
        <v>106</v>
      </c>
    </row>
    <row r="4" spans="1:5" x14ac:dyDescent="0.55000000000000004">
      <c r="A4" s="1" t="s">
        <v>44</v>
      </c>
      <c r="B4" s="3">
        <v>145.5</v>
      </c>
      <c r="C4">
        <v>163.6</v>
      </c>
      <c r="D4" s="3">
        <v>77.5</v>
      </c>
      <c r="E4" s="3">
        <v>118.8</v>
      </c>
    </row>
    <row r="5" spans="1:5" x14ac:dyDescent="0.55000000000000004">
      <c r="A5" s="1" t="s">
        <v>45</v>
      </c>
      <c r="B5" s="3">
        <v>199.8</v>
      </c>
      <c r="C5">
        <v>228.5</v>
      </c>
      <c r="D5" s="3">
        <v>132.4</v>
      </c>
      <c r="E5" s="3">
        <v>233.8</v>
      </c>
    </row>
    <row r="6" spans="1:5" x14ac:dyDescent="0.55000000000000004">
      <c r="A6" s="1" t="s">
        <v>46</v>
      </c>
      <c r="B6" s="3">
        <v>237.6</v>
      </c>
      <c r="C6">
        <v>258.8</v>
      </c>
      <c r="D6" s="3">
        <v>162.4</v>
      </c>
      <c r="E6" s="3">
        <v>295.39999999999998</v>
      </c>
    </row>
    <row r="7" spans="1:5" x14ac:dyDescent="0.55000000000000004">
      <c r="A7" s="1" t="s">
        <v>47</v>
      </c>
      <c r="B7" s="3">
        <v>252.9</v>
      </c>
      <c r="C7">
        <v>291.5</v>
      </c>
      <c r="D7" s="3">
        <v>192.6</v>
      </c>
      <c r="E7" s="3">
        <v>360.5</v>
      </c>
    </row>
    <row r="8" spans="1:5" x14ac:dyDescent="0.55000000000000004">
      <c r="A8" s="1" t="s">
        <v>48</v>
      </c>
      <c r="B8" s="3">
        <v>297.39999999999998</v>
      </c>
      <c r="C8">
        <v>351.4</v>
      </c>
      <c r="D8" s="3">
        <v>223.7</v>
      </c>
      <c r="E8" s="3">
        <v>436.6</v>
      </c>
    </row>
    <row r="9" spans="1:5" x14ac:dyDescent="0.55000000000000004">
      <c r="A9" s="1" t="s">
        <v>49</v>
      </c>
      <c r="B9" s="3">
        <v>490.7</v>
      </c>
      <c r="C9">
        <v>513.1</v>
      </c>
      <c r="D9" s="3">
        <v>270.89999999999998</v>
      </c>
      <c r="E9" s="3">
        <v>405.2</v>
      </c>
    </row>
    <row r="10" spans="1:5" x14ac:dyDescent="0.55000000000000004">
      <c r="A10" s="1" t="s">
        <v>50</v>
      </c>
      <c r="B10" s="3">
        <v>322.39999999999998</v>
      </c>
      <c r="C10">
        <v>325.39999999999998</v>
      </c>
      <c r="D10" s="3">
        <v>169.5</v>
      </c>
      <c r="E10" s="3">
        <v>427.3</v>
      </c>
    </row>
    <row r="11" spans="1:5" x14ac:dyDescent="0.55000000000000004">
      <c r="A11" s="1" t="s">
        <v>51</v>
      </c>
      <c r="B11" s="3">
        <v>379.2</v>
      </c>
      <c r="C11">
        <v>377.3</v>
      </c>
      <c r="D11" s="3">
        <v>242.7</v>
      </c>
      <c r="E11" s="3">
        <v>745.7</v>
      </c>
    </row>
    <row r="12" spans="1:5" x14ac:dyDescent="0.55000000000000004">
      <c r="A12" s="1" t="s">
        <v>52</v>
      </c>
      <c r="B12" s="3">
        <v>206.6</v>
      </c>
      <c r="C12">
        <v>226.1</v>
      </c>
      <c r="D12" s="3">
        <v>161.6</v>
      </c>
      <c r="E12" s="3">
        <v>507.6</v>
      </c>
    </row>
    <row r="13" spans="1:5" x14ac:dyDescent="0.55000000000000004">
      <c r="A13" s="1" t="s">
        <v>53</v>
      </c>
      <c r="B13" s="3">
        <v>175</v>
      </c>
      <c r="C13">
        <v>189.8</v>
      </c>
      <c r="D13" s="3">
        <v>87.1</v>
      </c>
      <c r="E13" s="3">
        <v>211.5</v>
      </c>
    </row>
    <row r="14" spans="1:5" x14ac:dyDescent="0.55000000000000004">
      <c r="A14" s="1" t="s">
        <v>54</v>
      </c>
      <c r="B14" s="3">
        <v>212</v>
      </c>
      <c r="C14">
        <v>215.2</v>
      </c>
      <c r="D14" s="3">
        <v>74.5</v>
      </c>
      <c r="E14" s="3">
        <v>121.3</v>
      </c>
    </row>
    <row r="15" spans="1:5" x14ac:dyDescent="0.55000000000000004">
      <c r="A15" s="1" t="s">
        <v>72</v>
      </c>
      <c r="B15">
        <f>SUM(B3:B14)</f>
        <v>3099.2</v>
      </c>
      <c r="C15">
        <f>SUM(C3:C14)</f>
        <v>3325.5</v>
      </c>
      <c r="D15">
        <f>SUM(D3:D14)</f>
        <v>1860.8</v>
      </c>
      <c r="E15">
        <f>SUM(E3:E14)</f>
        <v>3969.7000000000003</v>
      </c>
    </row>
    <row r="20" spans="3:20" x14ac:dyDescent="0.55000000000000004">
      <c r="D20" t="s">
        <v>63</v>
      </c>
      <c r="E20" t="s">
        <v>64</v>
      </c>
      <c r="F20" t="s">
        <v>65</v>
      </c>
      <c r="P20" t="s">
        <v>66</v>
      </c>
      <c r="Q20" t="s">
        <v>0</v>
      </c>
    </row>
    <row r="21" spans="3:20" x14ac:dyDescent="0.55000000000000004">
      <c r="C21" t="s">
        <v>62</v>
      </c>
      <c r="D21">
        <v>184.8</v>
      </c>
      <c r="E21">
        <v>180.1</v>
      </c>
      <c r="F21">
        <v>223</v>
      </c>
      <c r="P21" t="s">
        <v>67</v>
      </c>
    </row>
    <row r="22" spans="3:20" x14ac:dyDescent="0.55000000000000004">
      <c r="C22" t="s">
        <v>44</v>
      </c>
      <c r="D22">
        <v>163.6</v>
      </c>
      <c r="E22">
        <v>145.5</v>
      </c>
      <c r="F22">
        <v>162</v>
      </c>
      <c r="O22">
        <v>1991</v>
      </c>
      <c r="P22">
        <v>3646</v>
      </c>
      <c r="Q22">
        <v>3209</v>
      </c>
      <c r="R22">
        <v>185</v>
      </c>
      <c r="S22">
        <v>215.2</v>
      </c>
      <c r="T22">
        <v>47</v>
      </c>
    </row>
    <row r="23" spans="3:20" x14ac:dyDescent="0.55000000000000004">
      <c r="C23" t="s">
        <v>45</v>
      </c>
      <c r="D23">
        <v>228.5</v>
      </c>
      <c r="E23">
        <v>199.8</v>
      </c>
      <c r="F23">
        <v>88</v>
      </c>
      <c r="O23">
        <v>1992</v>
      </c>
      <c r="P23">
        <v>2708</v>
      </c>
      <c r="Q23">
        <v>2579</v>
      </c>
      <c r="R23">
        <v>308</v>
      </c>
      <c r="S23">
        <v>215.2</v>
      </c>
      <c r="T23">
        <v>49</v>
      </c>
    </row>
    <row r="24" spans="3:20" x14ac:dyDescent="0.55000000000000004">
      <c r="C24" t="s">
        <v>46</v>
      </c>
      <c r="D24">
        <v>258.8</v>
      </c>
      <c r="E24">
        <v>237.6</v>
      </c>
      <c r="F24">
        <v>2</v>
      </c>
      <c r="O24">
        <v>1993</v>
      </c>
      <c r="P24">
        <v>3577</v>
      </c>
      <c r="Q24">
        <v>3420</v>
      </c>
      <c r="R24">
        <v>170</v>
      </c>
      <c r="S24">
        <v>215.2</v>
      </c>
      <c r="T24">
        <v>38</v>
      </c>
    </row>
    <row r="25" spans="3:20" x14ac:dyDescent="0.55000000000000004">
      <c r="C25" t="s">
        <v>47</v>
      </c>
      <c r="D25">
        <v>291.5</v>
      </c>
      <c r="E25">
        <v>252.9</v>
      </c>
      <c r="F25">
        <v>0</v>
      </c>
      <c r="O25">
        <v>1994</v>
      </c>
      <c r="P25">
        <v>1977</v>
      </c>
      <c r="Q25">
        <v>1946</v>
      </c>
      <c r="R25">
        <v>115</v>
      </c>
      <c r="S25">
        <v>215.2</v>
      </c>
      <c r="T25">
        <v>34</v>
      </c>
    </row>
    <row r="26" spans="3:20" x14ac:dyDescent="0.55000000000000004">
      <c r="C26" t="s">
        <v>48</v>
      </c>
      <c r="D26">
        <v>351.4</v>
      </c>
      <c r="E26">
        <v>297.39999999999998</v>
      </c>
      <c r="F26">
        <v>0</v>
      </c>
      <c r="O26">
        <v>1995</v>
      </c>
      <c r="P26">
        <v>2837</v>
      </c>
      <c r="Q26">
        <v>2827</v>
      </c>
      <c r="R26">
        <v>102</v>
      </c>
      <c r="S26">
        <v>215.2</v>
      </c>
      <c r="T26">
        <v>12</v>
      </c>
    </row>
    <row r="27" spans="3:20" x14ac:dyDescent="0.55000000000000004">
      <c r="C27" t="s">
        <v>49</v>
      </c>
      <c r="D27">
        <v>513.1</v>
      </c>
      <c r="E27">
        <v>490.7</v>
      </c>
      <c r="F27">
        <v>0</v>
      </c>
      <c r="O27">
        <v>1996</v>
      </c>
      <c r="P27">
        <v>2875</v>
      </c>
      <c r="Q27">
        <v>2504</v>
      </c>
      <c r="R27">
        <v>222</v>
      </c>
      <c r="S27">
        <v>215.2</v>
      </c>
      <c r="T27">
        <v>74</v>
      </c>
    </row>
    <row r="28" spans="3:20" x14ac:dyDescent="0.55000000000000004">
      <c r="C28" t="s">
        <v>50</v>
      </c>
      <c r="D28">
        <v>325.39999999999998</v>
      </c>
      <c r="E28">
        <v>322.39999999999998</v>
      </c>
      <c r="F28">
        <v>0</v>
      </c>
      <c r="O28">
        <v>1997</v>
      </c>
      <c r="P28">
        <v>3467</v>
      </c>
      <c r="Q28">
        <v>3203</v>
      </c>
      <c r="R28">
        <v>143</v>
      </c>
      <c r="S28">
        <v>215.2</v>
      </c>
      <c r="T28">
        <v>49</v>
      </c>
    </row>
    <row r="29" spans="3:20" x14ac:dyDescent="0.55000000000000004">
      <c r="C29" t="s">
        <v>51</v>
      </c>
      <c r="D29">
        <v>377.3</v>
      </c>
      <c r="E29">
        <v>379.2</v>
      </c>
      <c r="F29">
        <v>0</v>
      </c>
      <c r="O29">
        <v>1998</v>
      </c>
      <c r="P29">
        <v>4403</v>
      </c>
      <c r="Q29">
        <v>4069</v>
      </c>
      <c r="R29">
        <v>74</v>
      </c>
      <c r="S29">
        <v>215.2</v>
      </c>
      <c r="T29">
        <v>26</v>
      </c>
    </row>
    <row r="30" spans="3:20" x14ac:dyDescent="0.55000000000000004">
      <c r="C30" t="s">
        <v>52</v>
      </c>
      <c r="D30">
        <v>226.1</v>
      </c>
      <c r="E30">
        <v>206.6</v>
      </c>
      <c r="F30">
        <v>0</v>
      </c>
      <c r="O30">
        <v>1999</v>
      </c>
      <c r="P30">
        <v>3731</v>
      </c>
      <c r="Q30">
        <v>3417</v>
      </c>
      <c r="R30">
        <v>109</v>
      </c>
      <c r="S30">
        <v>215.2</v>
      </c>
      <c r="T30">
        <v>17</v>
      </c>
    </row>
    <row r="31" spans="3:20" x14ac:dyDescent="0.55000000000000004">
      <c r="C31" t="s">
        <v>53</v>
      </c>
      <c r="D31">
        <v>189.8</v>
      </c>
      <c r="E31">
        <v>175</v>
      </c>
      <c r="F31">
        <v>7</v>
      </c>
      <c r="O31">
        <v>2000</v>
      </c>
      <c r="P31">
        <v>2954</v>
      </c>
      <c r="Q31">
        <v>2782</v>
      </c>
      <c r="R31">
        <v>99</v>
      </c>
      <c r="S31">
        <v>215.2</v>
      </c>
      <c r="T31">
        <v>18</v>
      </c>
    </row>
    <row r="32" spans="3:20" x14ac:dyDescent="0.55000000000000004">
      <c r="C32" t="s">
        <v>54</v>
      </c>
      <c r="D32">
        <v>215.2</v>
      </c>
      <c r="E32">
        <v>212</v>
      </c>
      <c r="F32">
        <v>136</v>
      </c>
      <c r="O32">
        <v>2001</v>
      </c>
      <c r="P32">
        <v>2311</v>
      </c>
      <c r="Q32">
        <v>2289</v>
      </c>
      <c r="R32">
        <v>157</v>
      </c>
      <c r="S32">
        <v>215.2</v>
      </c>
      <c r="T32">
        <v>38</v>
      </c>
    </row>
    <row r="33" spans="15:20" x14ac:dyDescent="0.55000000000000004">
      <c r="O33">
        <v>2002</v>
      </c>
      <c r="P33">
        <v>3753</v>
      </c>
      <c r="Q33">
        <v>3500</v>
      </c>
      <c r="R33">
        <v>208</v>
      </c>
      <c r="S33">
        <v>215.2</v>
      </c>
      <c r="T33">
        <v>35</v>
      </c>
    </row>
    <row r="34" spans="15:20" x14ac:dyDescent="0.55000000000000004">
      <c r="O34">
        <v>2003</v>
      </c>
      <c r="P34">
        <v>3689</v>
      </c>
      <c r="Q34">
        <v>3215</v>
      </c>
      <c r="R34">
        <v>203</v>
      </c>
      <c r="S34">
        <v>215.2</v>
      </c>
      <c r="T34">
        <v>41</v>
      </c>
    </row>
    <row r="35" spans="15:20" x14ac:dyDescent="0.55000000000000004">
      <c r="O35">
        <v>2004</v>
      </c>
      <c r="P35">
        <v>4120</v>
      </c>
      <c r="Q35">
        <v>3969</v>
      </c>
      <c r="R35">
        <v>192</v>
      </c>
      <c r="S35">
        <v>215.2</v>
      </c>
      <c r="T35">
        <v>67</v>
      </c>
    </row>
    <row r="36" spans="15:20" x14ac:dyDescent="0.55000000000000004">
      <c r="O36">
        <v>2005</v>
      </c>
      <c r="P36">
        <v>3338</v>
      </c>
      <c r="Q36">
        <v>3050</v>
      </c>
      <c r="R36">
        <v>422</v>
      </c>
      <c r="S36">
        <v>215.2</v>
      </c>
      <c r="T36">
        <v>86</v>
      </c>
    </row>
    <row r="37" spans="15:20" x14ac:dyDescent="0.55000000000000004">
      <c r="O37">
        <v>2006</v>
      </c>
      <c r="P37">
        <v>3280</v>
      </c>
      <c r="Q37">
        <v>2953</v>
      </c>
      <c r="R37">
        <v>165</v>
      </c>
      <c r="S37">
        <v>215.2</v>
      </c>
      <c r="T37">
        <v>39</v>
      </c>
    </row>
    <row r="38" spans="15:20" x14ac:dyDescent="0.55000000000000004">
      <c r="O38">
        <v>2007</v>
      </c>
      <c r="P38">
        <v>2911</v>
      </c>
      <c r="Q38">
        <v>2923</v>
      </c>
      <c r="R38">
        <v>324</v>
      </c>
      <c r="S38">
        <v>215.2</v>
      </c>
      <c r="T38">
        <v>69</v>
      </c>
    </row>
    <row r="39" spans="15:20" x14ac:dyDescent="0.55000000000000004">
      <c r="O39">
        <v>2008</v>
      </c>
      <c r="P39">
        <v>2307</v>
      </c>
      <c r="Q39">
        <v>2139</v>
      </c>
      <c r="R39">
        <v>171.5</v>
      </c>
      <c r="S39">
        <v>215.2</v>
      </c>
      <c r="T39">
        <v>45.5</v>
      </c>
    </row>
    <row r="40" spans="15:20" x14ac:dyDescent="0.55000000000000004">
      <c r="O40">
        <v>2009</v>
      </c>
      <c r="P40">
        <v>3416</v>
      </c>
      <c r="Q40">
        <v>3092.5</v>
      </c>
      <c r="R40">
        <v>325</v>
      </c>
      <c r="S40">
        <v>215.2</v>
      </c>
      <c r="T40">
        <v>68.5</v>
      </c>
    </row>
    <row r="41" spans="15:20" x14ac:dyDescent="0.55000000000000004">
      <c r="O41">
        <v>2010</v>
      </c>
      <c r="P41">
        <v>4466.5</v>
      </c>
      <c r="Q41">
        <v>3915.5</v>
      </c>
      <c r="R41">
        <v>356</v>
      </c>
      <c r="S41">
        <v>215.2</v>
      </c>
      <c r="T41">
        <v>67</v>
      </c>
    </row>
    <row r="42" spans="15:20" x14ac:dyDescent="0.55000000000000004">
      <c r="O42">
        <v>2011</v>
      </c>
      <c r="P42">
        <v>3360</v>
      </c>
      <c r="Q42">
        <v>3355</v>
      </c>
      <c r="R42">
        <v>162</v>
      </c>
      <c r="S42">
        <v>215.2</v>
      </c>
      <c r="T42">
        <v>30</v>
      </c>
    </row>
    <row r="43" spans="15:20" x14ac:dyDescent="0.55000000000000004">
      <c r="O43">
        <v>2012</v>
      </c>
      <c r="P43">
        <v>3037.5</v>
      </c>
      <c r="Q43">
        <v>2805</v>
      </c>
      <c r="R43">
        <v>318.5</v>
      </c>
      <c r="S43">
        <v>215.2</v>
      </c>
      <c r="T43">
        <v>50</v>
      </c>
    </row>
    <row r="44" spans="15:20" x14ac:dyDescent="0.55000000000000004">
      <c r="O44">
        <v>2013</v>
      </c>
      <c r="P44">
        <v>3285.5</v>
      </c>
      <c r="Q44">
        <v>3006</v>
      </c>
      <c r="R44">
        <v>249</v>
      </c>
      <c r="S44">
        <v>215.2</v>
      </c>
      <c r="T44">
        <v>46</v>
      </c>
    </row>
    <row r="45" spans="15:20" x14ac:dyDescent="0.55000000000000004">
      <c r="O45">
        <v>2014</v>
      </c>
      <c r="P45">
        <v>3567.5</v>
      </c>
      <c r="Q45">
        <v>3226.5</v>
      </c>
      <c r="R45">
        <v>490</v>
      </c>
      <c r="S45">
        <v>215.2</v>
      </c>
      <c r="T45">
        <v>56</v>
      </c>
    </row>
    <row r="46" spans="15:20" x14ac:dyDescent="0.55000000000000004">
      <c r="O46">
        <v>2015</v>
      </c>
      <c r="P46">
        <v>3381.5</v>
      </c>
      <c r="Q46">
        <v>2977</v>
      </c>
      <c r="R46">
        <v>244.5</v>
      </c>
      <c r="S46">
        <v>215.2</v>
      </c>
      <c r="T46">
        <v>87</v>
      </c>
    </row>
    <row r="47" spans="15:20" x14ac:dyDescent="0.55000000000000004">
      <c r="O47">
        <v>2016</v>
      </c>
      <c r="P47">
        <v>3130</v>
      </c>
      <c r="Q47">
        <v>2799.5</v>
      </c>
      <c r="R47">
        <v>227</v>
      </c>
      <c r="S47">
        <v>215.2</v>
      </c>
      <c r="T47">
        <v>52.5</v>
      </c>
    </row>
    <row r="48" spans="15:20" x14ac:dyDescent="0.55000000000000004">
      <c r="O48">
        <v>2017</v>
      </c>
      <c r="P48">
        <v>3020</v>
      </c>
      <c r="Q48">
        <v>2890.5</v>
      </c>
      <c r="R48">
        <v>210.5</v>
      </c>
      <c r="S48">
        <v>215.2</v>
      </c>
      <c r="T48">
        <v>36.5</v>
      </c>
    </row>
    <row r="49" spans="15:20" x14ac:dyDescent="0.55000000000000004">
      <c r="O49">
        <v>2018</v>
      </c>
      <c r="P49">
        <v>4239</v>
      </c>
      <c r="Q49">
        <v>4392.5</v>
      </c>
      <c r="R49">
        <v>213</v>
      </c>
      <c r="S49">
        <v>215.2</v>
      </c>
      <c r="T49">
        <v>57.5</v>
      </c>
    </row>
    <row r="50" spans="15:20" x14ac:dyDescent="0.55000000000000004">
      <c r="O50">
        <v>2019</v>
      </c>
      <c r="P50">
        <v>2990</v>
      </c>
      <c r="Q50">
        <v>2845.5</v>
      </c>
      <c r="R50">
        <v>172</v>
      </c>
      <c r="S50">
        <v>215.2</v>
      </c>
      <c r="T50">
        <v>33</v>
      </c>
    </row>
    <row r="51" spans="15:20" x14ac:dyDescent="0.55000000000000004">
      <c r="O51">
        <v>2020</v>
      </c>
      <c r="P51">
        <v>3987</v>
      </c>
      <c r="Q51">
        <v>3547.5</v>
      </c>
      <c r="R51">
        <v>119</v>
      </c>
      <c r="S51">
        <v>215.2</v>
      </c>
      <c r="T51">
        <v>19.5</v>
      </c>
    </row>
    <row r="52" spans="15:20" x14ac:dyDescent="0.55000000000000004">
      <c r="O52">
        <v>2021</v>
      </c>
      <c r="P52">
        <v>4166</v>
      </c>
      <c r="Q52">
        <v>3869</v>
      </c>
      <c r="R52">
        <v>256.5</v>
      </c>
      <c r="S52">
        <v>215.2</v>
      </c>
      <c r="T52">
        <v>48.5</v>
      </c>
    </row>
    <row r="53" spans="15:20" x14ac:dyDescent="0.55000000000000004">
      <c r="O53">
        <v>2022</v>
      </c>
      <c r="P53">
        <v>3343.5</v>
      </c>
      <c r="Q53">
        <v>3007</v>
      </c>
      <c r="R53">
        <v>202</v>
      </c>
      <c r="S53">
        <v>215.2</v>
      </c>
      <c r="T53">
        <v>33</v>
      </c>
    </row>
    <row r="54" spans="15:20" x14ac:dyDescent="0.55000000000000004">
      <c r="O54" t="s">
        <v>73</v>
      </c>
      <c r="P54">
        <f>AVERAGE(P22:P53)</f>
        <v>3352.3125</v>
      </c>
      <c r="Q54">
        <f>AVERAGE(Q22:Q53)</f>
        <v>3116.34375</v>
      </c>
    </row>
  </sheetData>
  <phoneticPr fontId="1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長滝・六厩</vt:lpstr>
      <vt:lpstr>年平均</vt:lpstr>
      <vt:lpstr>最高最低</vt:lpstr>
      <vt:lpstr>高鷲</vt:lpstr>
      <vt:lpstr>降水量の比較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2023-08-19T13:36:32Z</dcterms:created>
  <dcterms:modified xsi:type="dcterms:W3CDTF">2023-09-01T00:04:53Z</dcterms:modified>
</cp:coreProperties>
</file>